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96" activeTab="2"/>
  </bookViews>
  <sheets>
    <sheet name="л.а." sheetId="1" r:id="rId1"/>
    <sheet name="плав" sheetId="2" r:id="rId2"/>
    <sheet name="Сводный" sheetId="3" r:id="rId3"/>
  </sheets>
  <definedNames>
    <definedName name="_FilterDatabase_1" localSheetId="0">#REF!</definedName>
    <definedName name="_FilterDatabase_1">#REF!</definedName>
  </definedNames>
  <calcPr fullCalcOnLoad="1"/>
</workbook>
</file>

<file path=xl/sharedStrings.xml><?xml version="1.0" encoding="utf-8"?>
<sst xmlns="http://schemas.openxmlformats.org/spreadsheetml/2006/main" count="380" uniqueCount="137">
  <si>
    <t>№</t>
  </si>
  <si>
    <t>Фамилия Имя</t>
  </si>
  <si>
    <t>Пол</t>
  </si>
  <si>
    <t>Территория</t>
  </si>
  <si>
    <t>Результат</t>
  </si>
  <si>
    <t>Место</t>
  </si>
  <si>
    <t>ж</t>
  </si>
  <si>
    <t>Вязьма</t>
  </si>
  <si>
    <t>м</t>
  </si>
  <si>
    <t>Смоленский</t>
  </si>
  <si>
    <t>Рославль</t>
  </si>
  <si>
    <t>Десногорск</t>
  </si>
  <si>
    <t>Краснинский</t>
  </si>
  <si>
    <t>Областной этап Всероссийских спортивных игр школьников "Президентские спортивные игры"</t>
  </si>
  <si>
    <t>Примечание</t>
  </si>
  <si>
    <t>Очки</t>
  </si>
  <si>
    <t>Итого</t>
  </si>
  <si>
    <t>УТВЕРЖДАЮ</t>
  </si>
  <si>
    <t>Гл. судья соревнований</t>
  </si>
  <si>
    <t>Сводный протокол областного этапа Всероссийских спортивных игр школьников "Президентские спортивные игры"</t>
  </si>
  <si>
    <t>Команда</t>
  </si>
  <si>
    <t>Легкая атлетика</t>
  </si>
  <si>
    <t>Плавание</t>
  </si>
  <si>
    <t>Протокол по плаванию  (командный зачет)</t>
  </si>
  <si>
    <t>Гл. секретарь соревнований                 Глухарева И.И.</t>
  </si>
  <si>
    <t xml:space="preserve">Артишевская Ева </t>
  </si>
  <si>
    <t xml:space="preserve">Ковалёва Вероника </t>
  </si>
  <si>
    <t xml:space="preserve">Коношева Яна </t>
  </si>
  <si>
    <t xml:space="preserve">Чанкветадзе Жужуна </t>
  </si>
  <si>
    <t xml:space="preserve">Шарина Анастасия </t>
  </si>
  <si>
    <t>Белякова Ангелина</t>
  </si>
  <si>
    <t>Злотник Екатерина</t>
  </si>
  <si>
    <t>Артамошина Елизавета</t>
  </si>
  <si>
    <t>Галущенко Снежана</t>
  </si>
  <si>
    <t>Дмитроченко София</t>
  </si>
  <si>
    <t xml:space="preserve">Журавлева Надежда </t>
  </si>
  <si>
    <t xml:space="preserve">Веселовская Ангелина </t>
  </si>
  <si>
    <t>Дмитроченкова Полина</t>
  </si>
  <si>
    <t>Латышко Анна</t>
  </si>
  <si>
    <t>Андреева Карина</t>
  </si>
  <si>
    <t>Васильева Дарья</t>
  </si>
  <si>
    <t>Захарова Александра</t>
  </si>
  <si>
    <t>Ниточкина Диана</t>
  </si>
  <si>
    <t>Иванова М</t>
  </si>
  <si>
    <t>Хорошавина Д</t>
  </si>
  <si>
    <t xml:space="preserve">Шатинский Илья </t>
  </si>
  <si>
    <t xml:space="preserve">Шарипов Роман </t>
  </si>
  <si>
    <t xml:space="preserve">Никитенков Артём </t>
  </si>
  <si>
    <t xml:space="preserve">Лебедев Владислав </t>
  </si>
  <si>
    <t xml:space="preserve">Денисенков Даниил </t>
  </si>
  <si>
    <t>Чипенко Кирилл</t>
  </si>
  <si>
    <t>Веселов Матвей</t>
  </si>
  <si>
    <t>Тер-Мкртычев Макар</t>
  </si>
  <si>
    <t>Князев Александр</t>
  </si>
  <si>
    <t>Мишин Павел</t>
  </si>
  <si>
    <t>Ковалев Алексей</t>
  </si>
  <si>
    <t>Родионенков Дмитрий</t>
  </si>
  <si>
    <t>Ракитин Роман</t>
  </si>
  <si>
    <t xml:space="preserve">Сухарев Александр </t>
  </si>
  <si>
    <t xml:space="preserve">Брезгин Илья </t>
  </si>
  <si>
    <t>Артамонов Сергей</t>
  </si>
  <si>
    <t>Николаев Ярослав</t>
  </si>
  <si>
    <t>Семин Максим</t>
  </si>
  <si>
    <t>Каплунов Илья</t>
  </si>
  <si>
    <t>Касиян Михай</t>
  </si>
  <si>
    <t>Фомин Е</t>
  </si>
  <si>
    <t>Шинкарев И</t>
  </si>
  <si>
    <t>Муляев Е</t>
  </si>
  <si>
    <t>Холтурин Д</t>
  </si>
  <si>
    <t>г. Рославль</t>
  </si>
  <si>
    <t>г. Десногорск</t>
  </si>
  <si>
    <t>г. Вязьма</t>
  </si>
  <si>
    <t>01:12.03</t>
  </si>
  <si>
    <t>01:12.00</t>
  </si>
  <si>
    <t>01:11.00</t>
  </si>
  <si>
    <t>0:54.53</t>
  </si>
  <si>
    <t>01:38.42</t>
  </si>
  <si>
    <t>01:00.00</t>
  </si>
  <si>
    <t>0:54.01</t>
  </si>
  <si>
    <t>0:47.17</t>
  </si>
  <si>
    <t>0:50.09</t>
  </si>
  <si>
    <t>0:58.87</t>
  </si>
  <si>
    <t>№ п/п</t>
  </si>
  <si>
    <t xml:space="preserve">Фамилия, имя </t>
  </si>
  <si>
    <t>пол</t>
  </si>
  <si>
    <t>длина с разбега</t>
  </si>
  <si>
    <t>бег 60 м</t>
  </si>
  <si>
    <t>бег 600м /800м</t>
  </si>
  <si>
    <t>ИТОГ</t>
  </si>
  <si>
    <t>-</t>
  </si>
  <si>
    <t>Девушки</t>
  </si>
  <si>
    <t>Юноши</t>
  </si>
  <si>
    <t>02:19.08</t>
  </si>
  <si>
    <t>0:55.25</t>
  </si>
  <si>
    <t>Фомин Евгений</t>
  </si>
  <si>
    <t>01:12.52</t>
  </si>
  <si>
    <t>01:08.84</t>
  </si>
  <si>
    <t>Шикарев И</t>
  </si>
  <si>
    <t>01:29.73</t>
  </si>
  <si>
    <t>Муляев Евгений</t>
  </si>
  <si>
    <t>0:56.07</t>
  </si>
  <si>
    <t>0:55.02</t>
  </si>
  <si>
    <t>01:28.41</t>
  </si>
  <si>
    <t>01:15.02</t>
  </si>
  <si>
    <t>0:58.12</t>
  </si>
  <si>
    <t>02:02.65</t>
  </si>
  <si>
    <t>01:21.01</t>
  </si>
  <si>
    <t>0:58.02</t>
  </si>
  <si>
    <t>0:54.03</t>
  </si>
  <si>
    <t>01:13.55</t>
  </si>
  <si>
    <t>01:08.18</t>
  </si>
  <si>
    <t>01:25.34</t>
  </si>
  <si>
    <t>01:04.22</t>
  </si>
  <si>
    <t>01:37.27</t>
  </si>
  <si>
    <t>01:05.43</t>
  </si>
  <si>
    <t>01:01.00</t>
  </si>
  <si>
    <t>01:10.78</t>
  </si>
  <si>
    <t>01:52.16</t>
  </si>
  <si>
    <t>01:22.37</t>
  </si>
  <si>
    <t>0:46.03</t>
  </si>
  <si>
    <t>0:48.45</t>
  </si>
  <si>
    <t>0:39.42</t>
  </si>
  <si>
    <t>0:51.34</t>
  </si>
  <si>
    <t>01:14.38</t>
  </si>
  <si>
    <t>01:40.00</t>
  </si>
  <si>
    <t>Протокол по плаванию  (личный зачет)</t>
  </si>
  <si>
    <t>Гл. секретарь соревнований                                Глухарева И.И.</t>
  </si>
  <si>
    <t>Итог</t>
  </si>
  <si>
    <t>не соотв. положению</t>
  </si>
  <si>
    <t>Протокол по лёгкой атлетике (личный зачет)</t>
  </si>
  <si>
    <t>Результаты участников</t>
  </si>
  <si>
    <t>метание мяча</t>
  </si>
  <si>
    <t>Протокол по лёгкой атлетике  (командный зачет)</t>
  </si>
  <si>
    <t>Рожкова Вероника</t>
  </si>
  <si>
    <t>Хомиченок Светлана</t>
  </si>
  <si>
    <t>Гл. секретарь соревнований                            Глухарева И.И.</t>
  </si>
  <si>
    <t>________Листратенкова Е.П.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</si>
</sst>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0.0"/>
    <numFmt numFmtId="166" formatCode="0.0;[Red]0.0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5" fillId="0" borderId="0" xfId="52">
      <alignment/>
      <protection/>
    </xf>
    <xf numFmtId="0" fontId="25" fillId="0" borderId="10" xfId="52" applyBorder="1">
      <alignment/>
      <protection/>
    </xf>
    <xf numFmtId="2" fontId="25" fillId="0" borderId="10" xfId="52" applyNumberFormat="1" applyBorder="1" applyAlignment="1">
      <alignment horizontal="right"/>
      <protection/>
    </xf>
    <xf numFmtId="2" fontId="25" fillId="33" borderId="10" xfId="52" applyNumberFormat="1" applyFill="1" applyBorder="1" applyAlignment="1">
      <alignment horizontal="right"/>
      <protection/>
    </xf>
    <xf numFmtId="0" fontId="43" fillId="0" borderId="10" xfId="52" applyFont="1" applyBorder="1" applyAlignment="1">
      <alignment vertical="center"/>
      <protection/>
    </xf>
    <xf numFmtId="0" fontId="43" fillId="0" borderId="10" xfId="52" applyFont="1" applyBorder="1" applyAlignment="1">
      <alignment horizontal="center" vertical="center"/>
      <protection/>
    </xf>
    <xf numFmtId="0" fontId="25" fillId="0" borderId="10" xfId="52" applyBorder="1" applyAlignment="1">
      <alignment horizontal="right"/>
      <protection/>
    </xf>
    <xf numFmtId="0" fontId="25" fillId="0" borderId="10" xfId="52" applyBorder="1" applyAlignment="1">
      <alignment horizontal="center"/>
      <protection/>
    </xf>
    <xf numFmtId="2" fontId="25" fillId="0" borderId="0" xfId="52" applyNumberFormat="1" applyBorder="1" applyAlignment="1">
      <alignment horizontal="right"/>
      <protection/>
    </xf>
    <xf numFmtId="0" fontId="43" fillId="0" borderId="11" xfId="52" applyFont="1" applyBorder="1" applyAlignment="1">
      <alignment vertical="center"/>
      <protection/>
    </xf>
    <xf numFmtId="0" fontId="25" fillId="0" borderId="0" xfId="52" applyFill="1" applyBorder="1">
      <alignment/>
      <protection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wrapText="1"/>
    </xf>
    <xf numFmtId="14" fontId="42" fillId="0" borderId="0" xfId="0" applyNumberFormat="1" applyFont="1" applyAlignment="1">
      <alignment horizontal="center" wrapText="1"/>
    </xf>
    <xf numFmtId="0" fontId="42" fillId="0" borderId="12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" fillId="1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1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25" fillId="0" borderId="10" xfId="52" applyNumberFormat="1" applyBorder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13" borderId="10" xfId="53" applyFont="1" applyFill="1" applyBorder="1" applyAlignment="1">
      <alignment horizontal="left" vertical="center" wrapText="1"/>
      <protection/>
    </xf>
    <xf numFmtId="0" fontId="6" fillId="13" borderId="10" xfId="53" applyFont="1" applyFill="1" applyBorder="1" applyAlignment="1">
      <alignment horizontal="center" vertical="center"/>
      <protection/>
    </xf>
    <xf numFmtId="165" fontId="6" fillId="13" borderId="10" xfId="53" applyNumberFormat="1" applyFont="1" applyFill="1" applyBorder="1" applyAlignment="1">
      <alignment horizontal="center" vertical="center"/>
      <protection/>
    </xf>
    <xf numFmtId="47" fontId="6" fillId="13" borderId="10" xfId="53" applyNumberFormat="1" applyFont="1" applyFill="1" applyBorder="1" applyAlignment="1">
      <alignment horizontal="center" vertical="center"/>
      <protection/>
    </xf>
    <xf numFmtId="166" fontId="6" fillId="13" borderId="10" xfId="53" applyNumberFormat="1" applyFont="1" applyFill="1" applyBorder="1" applyAlignment="1">
      <alignment horizontal="center" vertical="center"/>
      <protection/>
    </xf>
    <xf numFmtId="0" fontId="6" fillId="34" borderId="10" xfId="53" applyFont="1" applyFill="1" applyBorder="1" applyAlignment="1">
      <alignment horizontal="center" vertical="center"/>
      <protection/>
    </xf>
    <xf numFmtId="0" fontId="6" fillId="13" borderId="10" xfId="53" applyFont="1" applyFill="1" applyBorder="1" applyAlignment="1">
      <alignment horizontal="center" vertical="center" wrapText="1"/>
      <protection/>
    </xf>
    <xf numFmtId="166" fontId="6" fillId="13" borderId="10" xfId="53" applyNumberFormat="1" applyFont="1" applyFill="1" applyBorder="1" applyAlignment="1">
      <alignment horizontal="center" vertical="center" wrapText="1"/>
      <protection/>
    </xf>
    <xf numFmtId="47" fontId="6" fillId="0" borderId="10" xfId="53" applyNumberFormat="1" applyFont="1" applyBorder="1" applyAlignment="1">
      <alignment horizontal="center" vertical="center"/>
      <protection/>
    </xf>
    <xf numFmtId="166" fontId="6" fillId="0" borderId="10" xfId="53" applyNumberFormat="1" applyFont="1" applyBorder="1" applyAlignment="1">
      <alignment horizontal="center" vertical="center" wrapText="1"/>
      <protection/>
    </xf>
    <xf numFmtId="0" fontId="6" fillId="35" borderId="1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left" vertical="center"/>
      <protection/>
    </xf>
    <xf numFmtId="2" fontId="6" fillId="0" borderId="0" xfId="53" applyNumberFormat="1" applyFont="1" applyBorder="1" applyAlignment="1">
      <alignment horizontal="center" vertical="center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43" fillId="0" borderId="11" xfId="52" applyFont="1" applyBorder="1" applyAlignment="1">
      <alignment vertical="center" wrapText="1"/>
      <protection/>
    </xf>
    <xf numFmtId="0" fontId="43" fillId="0" borderId="0" xfId="52" applyFont="1" applyBorder="1" applyAlignment="1">
      <alignment vertical="center"/>
      <protection/>
    </xf>
    <xf numFmtId="0" fontId="43" fillId="0" borderId="0" xfId="52" applyFont="1">
      <alignment/>
      <protection/>
    </xf>
    <xf numFmtId="14" fontId="44" fillId="0" borderId="0" xfId="52" applyNumberFormat="1" applyFont="1" applyAlignment="1">
      <alignment horizontal="center" wrapText="1"/>
      <protection/>
    </xf>
    <xf numFmtId="0" fontId="44" fillId="0" borderId="0" xfId="52" applyFont="1" applyAlignment="1">
      <alignment horizontal="center" wrapText="1"/>
      <protection/>
    </xf>
    <xf numFmtId="0" fontId="25" fillId="0" borderId="0" xfId="52" applyBorder="1">
      <alignment/>
      <protection/>
    </xf>
    <xf numFmtId="0" fontId="4" fillId="0" borderId="0" xfId="0" applyFont="1" applyFill="1" applyBorder="1" applyAlignment="1">
      <alignment horizontal="left" vertical="center" wrapText="1"/>
    </xf>
    <xf numFmtId="0" fontId="25" fillId="0" borderId="0" xfId="52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44" fillId="0" borderId="0" xfId="52" applyFont="1" applyAlignment="1">
      <alignment horizontal="center"/>
      <protection/>
    </xf>
    <xf numFmtId="2" fontId="25" fillId="0" borderId="0" xfId="52" applyNumberFormat="1">
      <alignment/>
      <protection/>
    </xf>
    <xf numFmtId="0" fontId="42" fillId="0" borderId="10" xfId="0" applyFont="1" applyBorder="1" applyAlignment="1">
      <alignment wrapText="1"/>
    </xf>
    <xf numFmtId="47" fontId="42" fillId="0" borderId="10" xfId="0" applyNumberFormat="1" applyFont="1" applyBorder="1" applyAlignment="1">
      <alignment/>
    </xf>
    <xf numFmtId="47" fontId="3" fillId="0" borderId="10" xfId="0" applyNumberFormat="1" applyFont="1" applyBorder="1" applyAlignment="1">
      <alignment/>
    </xf>
    <xf numFmtId="0" fontId="44" fillId="0" borderId="0" xfId="52" applyFont="1" applyAlignment="1">
      <alignment vertical="center" wrapText="1"/>
      <protection/>
    </xf>
    <xf numFmtId="14" fontId="6" fillId="0" borderId="0" xfId="53" applyNumberFormat="1" applyFont="1" applyFill="1" applyBorder="1" applyAlignment="1">
      <alignment horizontal="center" vertical="center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2" fontId="5" fillId="34" borderId="10" xfId="53" applyNumberFormat="1" applyFont="1" applyFill="1" applyBorder="1" applyAlignment="1">
      <alignment horizontal="center" vertical="center" wrapText="1"/>
      <protection/>
    </xf>
    <xf numFmtId="1" fontId="4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6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13" borderId="11" xfId="53" applyFont="1" applyFill="1" applyBorder="1" applyAlignment="1">
      <alignment horizontal="left" vertical="center" wrapText="1"/>
      <protection/>
    </xf>
    <xf numFmtId="0" fontId="6" fillId="13" borderId="11" xfId="53" applyFont="1" applyFill="1" applyBorder="1" applyAlignment="1">
      <alignment horizontal="center" vertical="center"/>
      <protection/>
    </xf>
    <xf numFmtId="0" fontId="6" fillId="13" borderId="11" xfId="53" applyFont="1" applyFill="1" applyBorder="1" applyAlignment="1">
      <alignment horizontal="center" vertical="center" wrapText="1"/>
      <protection/>
    </xf>
    <xf numFmtId="47" fontId="6" fillId="13" borderId="11" xfId="53" applyNumberFormat="1" applyFont="1" applyFill="1" applyBorder="1" applyAlignment="1">
      <alignment horizontal="center" vertical="center"/>
      <protection/>
    </xf>
    <xf numFmtId="166" fontId="6" fillId="13" borderId="11" xfId="53" applyNumberFormat="1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6" fillId="33" borderId="0" xfId="53" applyFont="1" applyFill="1" applyBorder="1" applyAlignment="1">
      <alignment horizontal="center" vertical="center"/>
      <protection/>
    </xf>
    <xf numFmtId="47" fontId="6" fillId="33" borderId="0" xfId="53" applyNumberFormat="1" applyFont="1" applyFill="1" applyBorder="1" applyAlignment="1">
      <alignment horizontal="center" vertical="center"/>
      <protection/>
    </xf>
    <xf numFmtId="166" fontId="6" fillId="33" borderId="0" xfId="53" applyNumberFormat="1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left"/>
    </xf>
    <xf numFmtId="0" fontId="44" fillId="0" borderId="0" xfId="52" applyFont="1" applyAlignment="1">
      <alignment horizont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44" fillId="0" borderId="0" xfId="52" applyFont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45" fillId="0" borderId="0" xfId="52" applyFont="1" applyAlignment="1">
      <alignment horizontal="left"/>
      <protection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.00390625" style="33" customWidth="1"/>
    <col min="2" max="2" width="18.7109375" style="46" customWidth="1"/>
    <col min="3" max="3" width="23.421875" style="47" customWidth="1"/>
    <col min="4" max="4" width="5.28125" style="33" customWidth="1"/>
    <col min="5" max="5" width="9.140625" style="33" customWidth="1"/>
    <col min="6" max="6" width="8.8515625" style="33" customWidth="1"/>
    <col min="7" max="8" width="8.8515625" style="48" customWidth="1"/>
    <col min="9" max="9" width="9.140625" style="33" customWidth="1"/>
    <col min="10" max="10" width="9.57421875" style="33" customWidth="1"/>
    <col min="11" max="11" width="9.28125" style="33" customWidth="1"/>
    <col min="12" max="12" width="9.140625" style="33" customWidth="1"/>
    <col min="13" max="13" width="8.421875" style="33" customWidth="1"/>
    <col min="14" max="16" width="9.140625" style="33" customWidth="1"/>
    <col min="17" max="17" width="15.00390625" style="33" customWidth="1"/>
    <col min="18" max="18" width="11.57421875" style="33" customWidth="1"/>
    <col min="19" max="19" width="10.421875" style="33" customWidth="1"/>
    <col min="20" max="21" width="9.140625" style="33" customWidth="1"/>
    <col min="22" max="22" width="15.8515625" style="33" customWidth="1"/>
    <col min="23" max="255" width="9.140625" style="33" customWidth="1"/>
    <col min="256" max="16384" width="4.00390625" style="33" customWidth="1"/>
  </cols>
  <sheetData>
    <row r="1" spans="1:21" ht="12.75" customHeight="1">
      <c r="A1" s="92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P1" s="92" t="s">
        <v>13</v>
      </c>
      <c r="Q1" s="92"/>
      <c r="R1" s="92"/>
      <c r="S1" s="92"/>
      <c r="T1" s="92"/>
      <c r="U1" s="92"/>
    </row>
    <row r="2" spans="1:21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P2" s="92"/>
      <c r="Q2" s="92"/>
      <c r="R2" s="92"/>
      <c r="S2" s="92"/>
      <c r="T2" s="92"/>
      <c r="U2" s="92"/>
    </row>
    <row r="4" spans="1:22" ht="12.75" customHeight="1">
      <c r="A4" s="92" t="s">
        <v>129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65"/>
      <c r="O4" s="65"/>
      <c r="P4" s="89"/>
      <c r="Q4" s="89"/>
      <c r="R4" s="89"/>
      <c r="S4" s="89"/>
      <c r="T4" s="89"/>
      <c r="U4" s="89"/>
      <c r="V4" s="89"/>
    </row>
    <row r="5" spans="3:22" ht="12.7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"/>
      <c r="Q5" s="6"/>
      <c r="R5" s="6"/>
      <c r="S5" s="6"/>
      <c r="T5" s="6"/>
      <c r="U5" s="6"/>
      <c r="V5" s="6"/>
    </row>
    <row r="6" spans="2:22" ht="15.75">
      <c r="B6" s="66">
        <v>41796</v>
      </c>
      <c r="C6" s="47" t="s">
        <v>90</v>
      </c>
      <c r="P6" s="89" t="s">
        <v>132</v>
      </c>
      <c r="Q6" s="89"/>
      <c r="R6" s="89"/>
      <c r="S6" s="89"/>
      <c r="T6" s="89"/>
      <c r="U6" s="89"/>
      <c r="V6" s="89"/>
    </row>
    <row r="7" spans="1:14" ht="24" customHeight="1">
      <c r="A7" s="94" t="s">
        <v>82</v>
      </c>
      <c r="B7" s="96" t="s">
        <v>3</v>
      </c>
      <c r="C7" s="96" t="s">
        <v>83</v>
      </c>
      <c r="D7" s="94" t="s">
        <v>84</v>
      </c>
      <c r="E7" s="93" t="s">
        <v>130</v>
      </c>
      <c r="F7" s="93"/>
      <c r="G7" s="93"/>
      <c r="H7" s="93"/>
      <c r="I7" s="93" t="s">
        <v>15</v>
      </c>
      <c r="J7" s="93"/>
      <c r="K7" s="93"/>
      <c r="L7" s="93"/>
      <c r="M7" s="90" t="s">
        <v>88</v>
      </c>
      <c r="N7" s="90" t="s">
        <v>5</v>
      </c>
    </row>
    <row r="8" spans="1:17" ht="24" customHeight="1">
      <c r="A8" s="95"/>
      <c r="B8" s="97"/>
      <c r="C8" s="97"/>
      <c r="D8" s="95"/>
      <c r="E8" s="31" t="s">
        <v>85</v>
      </c>
      <c r="F8" s="31" t="s">
        <v>86</v>
      </c>
      <c r="G8" s="67" t="s">
        <v>87</v>
      </c>
      <c r="H8" s="31" t="s">
        <v>131</v>
      </c>
      <c r="I8" s="49" t="s">
        <v>85</v>
      </c>
      <c r="J8" s="49" t="s">
        <v>86</v>
      </c>
      <c r="K8" s="68" t="s">
        <v>87</v>
      </c>
      <c r="L8" s="49" t="s">
        <v>131</v>
      </c>
      <c r="M8" s="91"/>
      <c r="N8" s="91"/>
      <c r="Q8" s="53">
        <v>41796</v>
      </c>
    </row>
    <row r="9" spans="1:22" ht="13.5" customHeight="1">
      <c r="A9" s="30">
        <v>1</v>
      </c>
      <c r="B9" s="34" t="s">
        <v>69</v>
      </c>
      <c r="C9" s="35" t="s">
        <v>25</v>
      </c>
      <c r="D9" s="36" t="s">
        <v>6</v>
      </c>
      <c r="E9" s="36">
        <v>324</v>
      </c>
      <c r="F9" s="37">
        <v>10.4</v>
      </c>
      <c r="G9" s="38">
        <v>0.0015046296296296294</v>
      </c>
      <c r="H9" s="39">
        <v>31</v>
      </c>
      <c r="I9" s="40">
        <v>19</v>
      </c>
      <c r="J9" s="40">
        <v>29</v>
      </c>
      <c r="K9" s="40">
        <v>44</v>
      </c>
      <c r="L9" s="40">
        <v>50</v>
      </c>
      <c r="M9" s="36">
        <v>142</v>
      </c>
      <c r="N9" s="32">
        <f>RANK(M9,$M$9:$M$32,0)</f>
        <v>10</v>
      </c>
      <c r="P9" s="2" t="s">
        <v>0</v>
      </c>
      <c r="Q9" s="2" t="s">
        <v>20</v>
      </c>
      <c r="R9" s="1" t="s">
        <v>90</v>
      </c>
      <c r="S9" s="1" t="s">
        <v>91</v>
      </c>
      <c r="T9" s="1" t="s">
        <v>127</v>
      </c>
      <c r="U9" s="1" t="s">
        <v>5</v>
      </c>
      <c r="V9" s="1" t="s">
        <v>14</v>
      </c>
    </row>
    <row r="10" spans="1:22" ht="14.25" customHeight="1">
      <c r="A10" s="30">
        <v>2</v>
      </c>
      <c r="B10" s="34" t="s">
        <v>69</v>
      </c>
      <c r="C10" s="35" t="s">
        <v>26</v>
      </c>
      <c r="D10" s="36" t="s">
        <v>6</v>
      </c>
      <c r="E10" s="36" t="s">
        <v>89</v>
      </c>
      <c r="F10" s="37">
        <v>9.6</v>
      </c>
      <c r="G10" s="38">
        <v>0.0013773148148148147</v>
      </c>
      <c r="H10" s="39">
        <v>20</v>
      </c>
      <c r="I10" s="40">
        <v>0</v>
      </c>
      <c r="J10" s="40">
        <v>42</v>
      </c>
      <c r="K10" s="40">
        <v>57</v>
      </c>
      <c r="L10" s="40">
        <v>28</v>
      </c>
      <c r="M10" s="36">
        <v>127</v>
      </c>
      <c r="N10" s="32">
        <f aca="true" t="shared" si="0" ref="N10:N33">RANK(M10,$M$9:$M$32,0)</f>
        <v>14</v>
      </c>
      <c r="P10" s="2">
        <v>1</v>
      </c>
      <c r="Q10" s="21" t="s">
        <v>10</v>
      </c>
      <c r="R10" s="69">
        <f>SUM(M9,M10,M11,M12,M13)-SMALL(M9:M13,1)</f>
        <v>586</v>
      </c>
      <c r="S10" s="69">
        <f>SUM(M36:M40)-SMALL(M36:M40,1)</f>
        <v>680</v>
      </c>
      <c r="T10" s="70">
        <f>SUM(R10:S10)</f>
        <v>1266</v>
      </c>
      <c r="U10" s="2">
        <f>RANK(T10,$T$10:$T$14,0)</f>
        <v>2</v>
      </c>
      <c r="V10" s="7"/>
    </row>
    <row r="11" spans="1:22" ht="12.75" customHeight="1">
      <c r="A11" s="30">
        <v>3</v>
      </c>
      <c r="B11" s="34" t="s">
        <v>69</v>
      </c>
      <c r="C11" s="35" t="s">
        <v>27</v>
      </c>
      <c r="D11" s="36" t="s">
        <v>6</v>
      </c>
      <c r="E11" s="36">
        <v>350</v>
      </c>
      <c r="F11" s="37">
        <v>9.3</v>
      </c>
      <c r="G11" s="38">
        <v>0.001412037037037037</v>
      </c>
      <c r="H11" s="39">
        <v>22</v>
      </c>
      <c r="I11" s="40">
        <v>25</v>
      </c>
      <c r="J11" s="40">
        <v>48</v>
      </c>
      <c r="K11" s="40">
        <v>53</v>
      </c>
      <c r="L11" s="40">
        <v>32</v>
      </c>
      <c r="M11" s="36">
        <v>158</v>
      </c>
      <c r="N11" s="32">
        <f t="shared" si="0"/>
        <v>7</v>
      </c>
      <c r="P11" s="2">
        <v>2</v>
      </c>
      <c r="Q11" s="21" t="s">
        <v>11</v>
      </c>
      <c r="R11" s="69">
        <f>SUM(M14:M18)-SMALL(M14:M18,1)</f>
        <v>664</v>
      </c>
      <c r="S11" s="69">
        <f>SUM(M41:M45)-SMALL(M41:M45,1)</f>
        <v>757</v>
      </c>
      <c r="T11" s="70">
        <f>SUM(R11:S11)</f>
        <v>1421</v>
      </c>
      <c r="U11" s="2">
        <f>RANK(T11,$T$10:$T$14,0)</f>
        <v>1</v>
      </c>
      <c r="V11" s="2"/>
    </row>
    <row r="12" spans="1:22" ht="14.25" customHeight="1">
      <c r="A12" s="30">
        <v>4</v>
      </c>
      <c r="B12" s="34" t="s">
        <v>69</v>
      </c>
      <c r="C12" s="35" t="s">
        <v>28</v>
      </c>
      <c r="D12" s="36" t="s">
        <v>6</v>
      </c>
      <c r="E12" s="36">
        <v>312</v>
      </c>
      <c r="F12" s="37">
        <v>8.9</v>
      </c>
      <c r="G12" s="38" t="s">
        <v>89</v>
      </c>
      <c r="H12" s="39">
        <v>21</v>
      </c>
      <c r="I12" s="40">
        <v>16</v>
      </c>
      <c r="J12" s="40">
        <v>56</v>
      </c>
      <c r="K12" s="40">
        <v>0</v>
      </c>
      <c r="L12" s="40">
        <v>30</v>
      </c>
      <c r="M12" s="36">
        <v>102</v>
      </c>
      <c r="N12" s="32">
        <f t="shared" si="0"/>
        <v>18</v>
      </c>
      <c r="P12" s="2">
        <v>3</v>
      </c>
      <c r="Q12" s="23" t="s">
        <v>9</v>
      </c>
      <c r="R12" s="69">
        <f>SUM(M19:M23)-SMALL(M19:M23,1)</f>
        <v>565</v>
      </c>
      <c r="S12" s="69">
        <f>SUM(M46:M50)-SMALL(M46:M50,1)</f>
        <v>683</v>
      </c>
      <c r="T12" s="70">
        <f>SUM(R12:S12)</f>
        <v>1248</v>
      </c>
      <c r="U12" s="2">
        <f>RANK(T12,$T$10:$T$14,0)</f>
        <v>3</v>
      </c>
      <c r="V12" s="7"/>
    </row>
    <row r="13" spans="1:22" ht="12.75" customHeight="1">
      <c r="A13" s="30">
        <v>5</v>
      </c>
      <c r="B13" s="34" t="s">
        <v>69</v>
      </c>
      <c r="C13" s="35" t="s">
        <v>29</v>
      </c>
      <c r="D13" s="36" t="s">
        <v>6</v>
      </c>
      <c r="E13" s="36">
        <v>332</v>
      </c>
      <c r="F13" s="37">
        <v>9</v>
      </c>
      <c r="G13" s="38">
        <v>0.0015046296296296294</v>
      </c>
      <c r="H13" s="39">
        <v>26</v>
      </c>
      <c r="I13" s="40">
        <v>21</v>
      </c>
      <c r="J13" s="40">
        <v>54</v>
      </c>
      <c r="K13" s="40">
        <v>44</v>
      </c>
      <c r="L13" s="40">
        <v>40</v>
      </c>
      <c r="M13" s="36">
        <v>159</v>
      </c>
      <c r="N13" s="32">
        <f t="shared" si="0"/>
        <v>6</v>
      </c>
      <c r="P13" s="2">
        <v>4</v>
      </c>
      <c r="Q13" s="21" t="s">
        <v>7</v>
      </c>
      <c r="R13" s="69">
        <f>SUM(M24:M28)-SMALL(M24:M28,1)</f>
        <v>461</v>
      </c>
      <c r="S13" s="69">
        <f>SUM(M51:M55)-SMALL(M51:M55,1)</f>
        <v>516</v>
      </c>
      <c r="T13" s="70">
        <f>SUM(R13:S13)</f>
        <v>977</v>
      </c>
      <c r="U13" s="2">
        <f>RANK(T13,$T$10:$T$14,0)</f>
        <v>5</v>
      </c>
      <c r="V13" s="2"/>
    </row>
    <row r="14" spans="1:22" ht="14.25" customHeight="1">
      <c r="A14" s="30">
        <v>1</v>
      </c>
      <c r="B14" s="34" t="s">
        <v>70</v>
      </c>
      <c r="C14" s="35" t="s">
        <v>30</v>
      </c>
      <c r="D14" s="36" t="s">
        <v>6</v>
      </c>
      <c r="E14" s="36">
        <v>323</v>
      </c>
      <c r="F14" s="37">
        <v>10</v>
      </c>
      <c r="G14" s="38">
        <v>0.0015162037037037036</v>
      </c>
      <c r="H14" s="39">
        <v>26</v>
      </c>
      <c r="I14" s="40">
        <v>18</v>
      </c>
      <c r="J14" s="40">
        <v>35</v>
      </c>
      <c r="K14" s="40">
        <v>43</v>
      </c>
      <c r="L14" s="40">
        <v>40</v>
      </c>
      <c r="M14" s="36">
        <v>136</v>
      </c>
      <c r="N14" s="32">
        <f t="shared" si="0"/>
        <v>12</v>
      </c>
      <c r="P14" s="2">
        <v>5</v>
      </c>
      <c r="Q14" s="21" t="s">
        <v>12</v>
      </c>
      <c r="R14" s="69">
        <f>SUM(M29:M33)-SMALL(M29:M33,1)</f>
        <v>513</v>
      </c>
      <c r="S14" s="69">
        <f>SUM(M56:M60)-SMALL(M56:M60,1)</f>
        <v>700</v>
      </c>
      <c r="T14" s="70">
        <f>SUM(R14:S14)</f>
        <v>1213</v>
      </c>
      <c r="U14" s="2">
        <f>RANK(T14,$T$10:$T$14,0)</f>
        <v>4</v>
      </c>
      <c r="V14" s="7"/>
    </row>
    <row r="15" spans="1:22" ht="14.25" customHeight="1">
      <c r="A15" s="30">
        <v>2</v>
      </c>
      <c r="B15" s="34" t="s">
        <v>70</v>
      </c>
      <c r="C15" s="35" t="s">
        <v>31</v>
      </c>
      <c r="D15" s="36" t="s">
        <v>6</v>
      </c>
      <c r="E15" s="41">
        <v>384</v>
      </c>
      <c r="F15" s="41">
        <v>8.8</v>
      </c>
      <c r="G15" s="38">
        <v>0.001388888888888889</v>
      </c>
      <c r="H15" s="42">
        <v>32</v>
      </c>
      <c r="I15" s="40">
        <v>34</v>
      </c>
      <c r="J15" s="40">
        <v>58</v>
      </c>
      <c r="K15" s="40">
        <v>56</v>
      </c>
      <c r="L15" s="40">
        <v>52</v>
      </c>
      <c r="M15" s="36">
        <v>200</v>
      </c>
      <c r="N15" s="32">
        <f t="shared" si="0"/>
        <v>1</v>
      </c>
      <c r="V15" s="6"/>
    </row>
    <row r="16" spans="1:22" ht="13.5" customHeight="1">
      <c r="A16" s="30">
        <v>3</v>
      </c>
      <c r="B16" s="34" t="s">
        <v>70</v>
      </c>
      <c r="C16" s="35" t="s">
        <v>32</v>
      </c>
      <c r="D16" s="36" t="s">
        <v>6</v>
      </c>
      <c r="E16" s="41">
        <v>349</v>
      </c>
      <c r="F16" s="41">
        <v>9.4</v>
      </c>
      <c r="G16" s="38">
        <v>0.0014699074074074074</v>
      </c>
      <c r="H16" s="42">
        <v>36</v>
      </c>
      <c r="I16" s="40">
        <v>25</v>
      </c>
      <c r="J16" s="40">
        <v>46</v>
      </c>
      <c r="K16" s="40">
        <v>47</v>
      </c>
      <c r="L16" s="40">
        <v>60</v>
      </c>
      <c r="M16" s="36">
        <v>178</v>
      </c>
      <c r="N16" s="32">
        <f t="shared" si="0"/>
        <v>2</v>
      </c>
      <c r="P16" s="6"/>
      <c r="Q16" s="6"/>
      <c r="R16" s="6"/>
      <c r="S16" s="6"/>
      <c r="T16" s="6"/>
      <c r="U16" s="6"/>
      <c r="V16" s="6"/>
    </row>
    <row r="17" spans="1:14" ht="12.75" customHeight="1">
      <c r="A17" s="30">
        <v>4</v>
      </c>
      <c r="B17" s="34" t="s">
        <v>70</v>
      </c>
      <c r="C17" s="35" t="s">
        <v>33</v>
      </c>
      <c r="D17" s="36" t="s">
        <v>6</v>
      </c>
      <c r="E17" s="36">
        <v>359</v>
      </c>
      <c r="F17" s="37">
        <v>9.4</v>
      </c>
      <c r="G17" s="38">
        <v>0.0015046296296296294</v>
      </c>
      <c r="H17" s="39">
        <v>22</v>
      </c>
      <c r="I17" s="40">
        <v>28</v>
      </c>
      <c r="J17" s="40">
        <v>46</v>
      </c>
      <c r="K17" s="40">
        <v>44</v>
      </c>
      <c r="L17" s="40">
        <v>32</v>
      </c>
      <c r="M17" s="36">
        <v>150</v>
      </c>
      <c r="N17" s="32">
        <f t="shared" si="0"/>
        <v>9</v>
      </c>
    </row>
    <row r="18" spans="1:14" ht="13.5" customHeight="1" hidden="1">
      <c r="A18" s="30">
        <v>5</v>
      </c>
      <c r="B18" s="34"/>
      <c r="C18" s="35"/>
      <c r="D18" s="36"/>
      <c r="E18" s="36"/>
      <c r="F18" s="37"/>
      <c r="G18" s="38"/>
      <c r="H18" s="39"/>
      <c r="I18" s="40"/>
      <c r="J18" s="40"/>
      <c r="K18" s="40"/>
      <c r="L18" s="40"/>
      <c r="M18" s="36">
        <v>0</v>
      </c>
      <c r="N18" s="32">
        <f t="shared" si="0"/>
        <v>23</v>
      </c>
    </row>
    <row r="19" spans="1:21" ht="13.5" customHeight="1">
      <c r="A19" s="30">
        <v>1</v>
      </c>
      <c r="B19" s="34" t="s">
        <v>9</v>
      </c>
      <c r="C19" s="35" t="s">
        <v>34</v>
      </c>
      <c r="D19" s="36" t="s">
        <v>6</v>
      </c>
      <c r="E19" s="36">
        <v>304</v>
      </c>
      <c r="F19" s="37">
        <v>8.9</v>
      </c>
      <c r="G19" s="38">
        <v>0.001388888888888889</v>
      </c>
      <c r="H19" s="39">
        <v>26</v>
      </c>
      <c r="I19" s="40">
        <v>14</v>
      </c>
      <c r="J19" s="40">
        <v>56</v>
      </c>
      <c r="K19" s="40">
        <v>56</v>
      </c>
      <c r="L19" s="40">
        <v>40</v>
      </c>
      <c r="M19" s="36">
        <v>166</v>
      </c>
      <c r="N19" s="32">
        <f t="shared" si="0"/>
        <v>4</v>
      </c>
      <c r="P19" s="88" t="s">
        <v>24</v>
      </c>
      <c r="Q19" s="88"/>
      <c r="R19" s="88"/>
      <c r="S19" s="88"/>
      <c r="T19" s="88"/>
      <c r="U19" s="88"/>
    </row>
    <row r="20" spans="1:14" ht="13.5" customHeight="1">
      <c r="A20" s="30">
        <v>2</v>
      </c>
      <c r="B20" s="34" t="s">
        <v>9</v>
      </c>
      <c r="C20" s="35" t="s">
        <v>35</v>
      </c>
      <c r="D20" s="36" t="s">
        <v>6</v>
      </c>
      <c r="E20" s="36">
        <v>315</v>
      </c>
      <c r="F20" s="37">
        <v>9.9</v>
      </c>
      <c r="G20" s="38">
        <v>0.0016666666666666668</v>
      </c>
      <c r="H20" s="39">
        <v>24</v>
      </c>
      <c r="I20" s="40">
        <v>16</v>
      </c>
      <c r="J20" s="40">
        <v>36</v>
      </c>
      <c r="K20" s="40">
        <v>30</v>
      </c>
      <c r="L20" s="40">
        <v>36</v>
      </c>
      <c r="M20" s="36">
        <v>118</v>
      </c>
      <c r="N20" s="32">
        <f t="shared" si="0"/>
        <v>15</v>
      </c>
    </row>
    <row r="21" spans="1:14" ht="14.25" customHeight="1">
      <c r="A21" s="30">
        <v>3</v>
      </c>
      <c r="B21" s="34" t="s">
        <v>9</v>
      </c>
      <c r="C21" s="35" t="s">
        <v>36</v>
      </c>
      <c r="D21" s="36" t="s">
        <v>6</v>
      </c>
      <c r="E21" s="36">
        <v>279</v>
      </c>
      <c r="F21" s="37">
        <v>9.6</v>
      </c>
      <c r="G21" s="38">
        <v>0.0014930555555555556</v>
      </c>
      <c r="H21" s="39">
        <v>18</v>
      </c>
      <c r="I21" s="40">
        <v>7</v>
      </c>
      <c r="J21" s="40">
        <v>42</v>
      </c>
      <c r="K21" s="40">
        <v>45</v>
      </c>
      <c r="L21" s="40">
        <v>24</v>
      </c>
      <c r="M21" s="36">
        <v>118</v>
      </c>
      <c r="N21" s="32">
        <f t="shared" si="0"/>
        <v>15</v>
      </c>
    </row>
    <row r="22" spans="1:14" ht="14.25" customHeight="1">
      <c r="A22" s="30">
        <v>4</v>
      </c>
      <c r="B22" s="34" t="s">
        <v>9</v>
      </c>
      <c r="C22" s="35" t="s">
        <v>37</v>
      </c>
      <c r="D22" s="36" t="s">
        <v>6</v>
      </c>
      <c r="E22" s="36">
        <v>371</v>
      </c>
      <c r="F22" s="37">
        <v>8.8</v>
      </c>
      <c r="G22" s="38">
        <v>0.001412037037037037</v>
      </c>
      <c r="H22" s="39">
        <v>16.5</v>
      </c>
      <c r="I22" s="40">
        <v>31</v>
      </c>
      <c r="J22" s="40">
        <v>58</v>
      </c>
      <c r="K22" s="40">
        <v>53</v>
      </c>
      <c r="L22" s="40">
        <v>21</v>
      </c>
      <c r="M22" s="36">
        <v>163</v>
      </c>
      <c r="N22" s="32">
        <f t="shared" si="0"/>
        <v>5</v>
      </c>
    </row>
    <row r="23" spans="1:14" ht="1.5" customHeight="1" hidden="1">
      <c r="A23" s="30">
        <v>5</v>
      </c>
      <c r="B23" s="34"/>
      <c r="C23" s="35"/>
      <c r="D23" s="36"/>
      <c r="E23" s="36"/>
      <c r="F23" s="37"/>
      <c r="G23" s="38"/>
      <c r="H23" s="39"/>
      <c r="I23" s="40"/>
      <c r="J23" s="40"/>
      <c r="K23" s="40"/>
      <c r="L23" s="40"/>
      <c r="M23" s="36">
        <v>0</v>
      </c>
      <c r="N23" s="32">
        <f t="shared" si="0"/>
        <v>23</v>
      </c>
    </row>
    <row r="24" spans="1:14" ht="13.5" customHeight="1">
      <c r="A24" s="30">
        <v>1</v>
      </c>
      <c r="B24" s="34" t="s">
        <v>71</v>
      </c>
      <c r="C24" s="35" t="s">
        <v>38</v>
      </c>
      <c r="D24" s="36" t="s">
        <v>6</v>
      </c>
      <c r="E24" s="41">
        <v>308</v>
      </c>
      <c r="F24" s="41">
        <v>9.7</v>
      </c>
      <c r="G24" s="38">
        <v>0.0016435185185185183</v>
      </c>
      <c r="H24" s="42">
        <v>31</v>
      </c>
      <c r="I24" s="40">
        <v>15</v>
      </c>
      <c r="J24" s="40">
        <v>40</v>
      </c>
      <c r="K24" s="40">
        <v>32</v>
      </c>
      <c r="L24" s="40">
        <v>50</v>
      </c>
      <c r="M24" s="36">
        <v>137</v>
      </c>
      <c r="N24" s="32">
        <f t="shared" si="0"/>
        <v>11</v>
      </c>
    </row>
    <row r="25" spans="1:14" ht="15">
      <c r="A25" s="30">
        <v>2</v>
      </c>
      <c r="B25" s="34" t="s">
        <v>71</v>
      </c>
      <c r="C25" s="35" t="s">
        <v>39</v>
      </c>
      <c r="D25" s="36" t="s">
        <v>6</v>
      </c>
      <c r="E25" s="36">
        <v>255</v>
      </c>
      <c r="F25" s="37">
        <v>9.6</v>
      </c>
      <c r="G25" s="38">
        <v>0.0016550925925925926</v>
      </c>
      <c r="H25" s="39">
        <v>20</v>
      </c>
      <c r="I25" s="40">
        <v>1</v>
      </c>
      <c r="J25" s="40">
        <v>42</v>
      </c>
      <c r="K25" s="40">
        <v>31</v>
      </c>
      <c r="L25" s="40">
        <v>28</v>
      </c>
      <c r="M25" s="36">
        <v>102</v>
      </c>
      <c r="N25" s="32">
        <f t="shared" si="0"/>
        <v>18</v>
      </c>
    </row>
    <row r="26" spans="1:14" ht="15">
      <c r="A26" s="30">
        <v>3</v>
      </c>
      <c r="B26" s="34" t="s">
        <v>71</v>
      </c>
      <c r="C26" s="35" t="s">
        <v>40</v>
      </c>
      <c r="D26" s="36" t="s">
        <v>6</v>
      </c>
      <c r="E26" s="41">
        <v>329</v>
      </c>
      <c r="F26" s="41">
        <v>9.2</v>
      </c>
      <c r="G26" s="38">
        <v>0.0016319444444444445</v>
      </c>
      <c r="H26" s="42">
        <v>30</v>
      </c>
      <c r="I26" s="40">
        <v>20</v>
      </c>
      <c r="J26" s="40">
        <v>50</v>
      </c>
      <c r="K26" s="40">
        <v>33</v>
      </c>
      <c r="L26" s="40">
        <v>48</v>
      </c>
      <c r="M26" s="36">
        <v>151</v>
      </c>
      <c r="N26" s="32">
        <f t="shared" si="0"/>
        <v>8</v>
      </c>
    </row>
    <row r="27" spans="1:14" ht="15">
      <c r="A27" s="30">
        <v>4</v>
      </c>
      <c r="B27" s="34" t="s">
        <v>71</v>
      </c>
      <c r="C27" s="35" t="s">
        <v>41</v>
      </c>
      <c r="D27" s="36" t="s">
        <v>6</v>
      </c>
      <c r="E27" s="36">
        <v>290</v>
      </c>
      <c r="F27" s="37">
        <v>10</v>
      </c>
      <c r="G27" s="38">
        <v>0.0021759259259259258</v>
      </c>
      <c r="H27" s="39">
        <v>19</v>
      </c>
      <c r="I27" s="40">
        <v>10</v>
      </c>
      <c r="J27" s="40">
        <v>35</v>
      </c>
      <c r="K27" s="40">
        <v>0</v>
      </c>
      <c r="L27" s="40">
        <v>26</v>
      </c>
      <c r="M27" s="36">
        <v>71</v>
      </c>
      <c r="N27" s="32">
        <f t="shared" si="0"/>
        <v>21</v>
      </c>
    </row>
    <row r="28" spans="1:14" ht="15.75" customHeight="1">
      <c r="A28" s="30">
        <v>5</v>
      </c>
      <c r="B28" s="34" t="s">
        <v>71</v>
      </c>
      <c r="C28" s="35" t="s">
        <v>42</v>
      </c>
      <c r="D28" s="36" t="s">
        <v>6</v>
      </c>
      <c r="E28" s="36">
        <v>180</v>
      </c>
      <c r="F28" s="37">
        <v>10.8</v>
      </c>
      <c r="G28" s="38">
        <v>0.0021643518518518518</v>
      </c>
      <c r="H28" s="39">
        <v>24</v>
      </c>
      <c r="I28" s="40">
        <v>0</v>
      </c>
      <c r="J28" s="40">
        <v>23</v>
      </c>
      <c r="K28" s="40">
        <v>0</v>
      </c>
      <c r="L28" s="40">
        <v>36</v>
      </c>
      <c r="M28" s="36">
        <v>59</v>
      </c>
      <c r="N28" s="32">
        <f t="shared" si="0"/>
        <v>22</v>
      </c>
    </row>
    <row r="29" spans="1:14" ht="15">
      <c r="A29" s="30">
        <v>1</v>
      </c>
      <c r="B29" s="34" t="s">
        <v>12</v>
      </c>
      <c r="C29" s="35" t="s">
        <v>43</v>
      </c>
      <c r="D29" s="36" t="s">
        <v>6</v>
      </c>
      <c r="E29" s="36">
        <v>270</v>
      </c>
      <c r="F29" s="37">
        <v>10.1</v>
      </c>
      <c r="G29" s="38">
        <v>0.0017476851851851852</v>
      </c>
      <c r="H29" s="39">
        <v>23</v>
      </c>
      <c r="I29" s="40">
        <v>5</v>
      </c>
      <c r="J29" s="40">
        <v>33</v>
      </c>
      <c r="K29" s="40">
        <v>24</v>
      </c>
      <c r="L29" s="40">
        <v>34</v>
      </c>
      <c r="M29" s="36">
        <v>96</v>
      </c>
      <c r="N29" s="32">
        <f t="shared" si="0"/>
        <v>20</v>
      </c>
    </row>
    <row r="30" spans="1:14" ht="15">
      <c r="A30" s="30">
        <v>2</v>
      </c>
      <c r="B30" s="34" t="s">
        <v>12</v>
      </c>
      <c r="C30" s="35" t="s">
        <v>44</v>
      </c>
      <c r="D30" s="36" t="s">
        <v>6</v>
      </c>
      <c r="E30" s="41" t="s">
        <v>89</v>
      </c>
      <c r="F30" s="41">
        <v>10.1</v>
      </c>
      <c r="G30" s="38">
        <v>0.001550925925925926</v>
      </c>
      <c r="H30" s="42">
        <v>23</v>
      </c>
      <c r="I30" s="40">
        <v>0</v>
      </c>
      <c r="J30" s="40">
        <v>33</v>
      </c>
      <c r="K30" s="40">
        <v>40</v>
      </c>
      <c r="L30" s="40">
        <v>34</v>
      </c>
      <c r="M30" s="36">
        <v>107</v>
      </c>
      <c r="N30" s="32">
        <f t="shared" si="0"/>
        <v>17</v>
      </c>
    </row>
    <row r="31" spans="1:14" ht="15">
      <c r="A31" s="30">
        <v>3</v>
      </c>
      <c r="B31" s="34" t="s">
        <v>12</v>
      </c>
      <c r="C31" s="35" t="s">
        <v>133</v>
      </c>
      <c r="D31" s="36" t="s">
        <v>6</v>
      </c>
      <c r="E31" s="41">
        <v>362</v>
      </c>
      <c r="F31" s="41">
        <v>8.9</v>
      </c>
      <c r="G31" s="38">
        <v>0.0015393518518518519</v>
      </c>
      <c r="H31" s="42">
        <v>32</v>
      </c>
      <c r="I31" s="40">
        <v>28</v>
      </c>
      <c r="J31" s="40">
        <v>56</v>
      </c>
      <c r="K31" s="40">
        <v>41</v>
      </c>
      <c r="L31" s="40">
        <v>52</v>
      </c>
      <c r="M31" s="36">
        <v>177</v>
      </c>
      <c r="N31" s="32">
        <f t="shared" si="0"/>
        <v>3</v>
      </c>
    </row>
    <row r="32" spans="1:14" ht="14.25" customHeight="1">
      <c r="A32" s="30">
        <v>4</v>
      </c>
      <c r="B32" s="34" t="s">
        <v>12</v>
      </c>
      <c r="C32" s="35" t="s">
        <v>134</v>
      </c>
      <c r="D32" s="36" t="s">
        <v>6</v>
      </c>
      <c r="E32" s="41">
        <v>294</v>
      </c>
      <c r="F32" s="41">
        <v>9.5</v>
      </c>
      <c r="G32" s="38">
        <v>0.0015856481481481479</v>
      </c>
      <c r="H32" s="42">
        <v>27</v>
      </c>
      <c r="I32" s="40">
        <v>11</v>
      </c>
      <c r="J32" s="40">
        <v>44</v>
      </c>
      <c r="K32" s="40">
        <v>36</v>
      </c>
      <c r="L32" s="40">
        <v>42</v>
      </c>
      <c r="M32" s="36">
        <v>133</v>
      </c>
      <c r="N32" s="32">
        <f t="shared" si="0"/>
        <v>13</v>
      </c>
    </row>
    <row r="33" spans="1:14" ht="15" hidden="1">
      <c r="A33" s="74">
        <v>5</v>
      </c>
      <c r="B33" s="75"/>
      <c r="C33" s="76"/>
      <c r="D33" s="77"/>
      <c r="E33" s="78"/>
      <c r="F33" s="78"/>
      <c r="G33" s="79"/>
      <c r="H33" s="80"/>
      <c r="I33" s="81"/>
      <c r="J33" s="81"/>
      <c r="K33" s="81"/>
      <c r="L33" s="81"/>
      <c r="M33" s="77">
        <v>0</v>
      </c>
      <c r="N33" s="82">
        <f t="shared" si="0"/>
        <v>23</v>
      </c>
    </row>
    <row r="34" spans="1:15" ht="15">
      <c r="A34" s="83"/>
      <c r="B34" s="84"/>
      <c r="C34" s="84"/>
      <c r="D34" s="85"/>
      <c r="E34" s="83"/>
      <c r="F34" s="83"/>
      <c r="G34" s="86"/>
      <c r="H34" s="87"/>
      <c r="I34" s="85"/>
      <c r="J34" s="85"/>
      <c r="K34" s="85"/>
      <c r="L34" s="85"/>
      <c r="M34" s="85"/>
      <c r="N34" s="85"/>
      <c r="O34" s="85"/>
    </row>
    <row r="35" spans="1:15" ht="15">
      <c r="A35" s="83"/>
      <c r="B35" s="84"/>
      <c r="C35" s="84" t="s">
        <v>91</v>
      </c>
      <c r="D35" s="85"/>
      <c r="E35" s="83"/>
      <c r="F35" s="83"/>
      <c r="G35" s="86"/>
      <c r="H35" s="87"/>
      <c r="I35" s="85"/>
      <c r="J35" s="85"/>
      <c r="K35" s="85"/>
      <c r="L35" s="85"/>
      <c r="M35" s="85"/>
      <c r="N35" s="85"/>
      <c r="O35" s="85"/>
    </row>
    <row r="36" spans="1:14" ht="12.75" customHeight="1">
      <c r="A36" s="30">
        <v>1</v>
      </c>
      <c r="B36" s="34" t="s">
        <v>69</v>
      </c>
      <c r="C36" s="34" t="s">
        <v>45</v>
      </c>
      <c r="D36" s="30" t="s">
        <v>8</v>
      </c>
      <c r="E36" s="30">
        <v>286</v>
      </c>
      <c r="F36" s="30">
        <v>9.4</v>
      </c>
      <c r="G36" s="43">
        <v>0.001979166666666667</v>
      </c>
      <c r="H36" s="44">
        <v>34</v>
      </c>
      <c r="I36" s="40">
        <v>0</v>
      </c>
      <c r="J36" s="40">
        <v>37</v>
      </c>
      <c r="K36" s="40">
        <v>45</v>
      </c>
      <c r="L36" s="40">
        <v>39</v>
      </c>
      <c r="M36" s="45">
        <v>121</v>
      </c>
      <c r="N36" s="32">
        <f>RANK(M36,$M$36:$M$59,0)</f>
        <v>20</v>
      </c>
    </row>
    <row r="37" spans="1:14" ht="14.25" customHeight="1">
      <c r="A37" s="30">
        <v>2</v>
      </c>
      <c r="B37" s="34" t="s">
        <v>69</v>
      </c>
      <c r="C37" s="34" t="s">
        <v>46</v>
      </c>
      <c r="D37" s="30" t="s">
        <v>8</v>
      </c>
      <c r="E37" s="30">
        <v>374</v>
      </c>
      <c r="F37" s="30">
        <v>9.3</v>
      </c>
      <c r="G37" s="43">
        <v>0.0020370370370370373</v>
      </c>
      <c r="H37" s="44">
        <v>31</v>
      </c>
      <c r="I37" s="40">
        <v>37</v>
      </c>
      <c r="J37" s="40">
        <v>39</v>
      </c>
      <c r="K37" s="40">
        <v>41</v>
      </c>
      <c r="L37" s="40">
        <v>35</v>
      </c>
      <c r="M37" s="45">
        <v>152</v>
      </c>
      <c r="N37" s="32">
        <f aca="true" t="shared" si="1" ref="N37:N60">RANK(M37,$M$36:$M$59,0)</f>
        <v>14</v>
      </c>
    </row>
    <row r="38" spans="1:14" ht="14.25" customHeight="1">
      <c r="A38" s="30">
        <v>3</v>
      </c>
      <c r="B38" s="34" t="s">
        <v>69</v>
      </c>
      <c r="C38" s="34" t="s">
        <v>47</v>
      </c>
      <c r="D38" s="30" t="s">
        <v>8</v>
      </c>
      <c r="E38" s="30">
        <v>346</v>
      </c>
      <c r="F38" s="30">
        <v>9.2</v>
      </c>
      <c r="G38" s="43">
        <v>0.0021527777777777778</v>
      </c>
      <c r="H38" s="44">
        <v>27</v>
      </c>
      <c r="I38" s="40">
        <v>27</v>
      </c>
      <c r="J38" s="40">
        <v>41</v>
      </c>
      <c r="K38" s="40">
        <v>33</v>
      </c>
      <c r="L38" s="40">
        <v>29</v>
      </c>
      <c r="M38" s="45">
        <v>130</v>
      </c>
      <c r="N38" s="32">
        <f t="shared" si="1"/>
        <v>19</v>
      </c>
    </row>
    <row r="39" spans="1:14" ht="13.5" customHeight="1">
      <c r="A39" s="30">
        <v>4</v>
      </c>
      <c r="B39" s="34" t="s">
        <v>69</v>
      </c>
      <c r="C39" s="34" t="s">
        <v>48</v>
      </c>
      <c r="D39" s="30" t="s">
        <v>8</v>
      </c>
      <c r="E39" s="30">
        <v>431</v>
      </c>
      <c r="F39" s="30">
        <v>7.7</v>
      </c>
      <c r="G39" s="43">
        <v>0.0018171296296296297</v>
      </c>
      <c r="H39" s="44">
        <v>40</v>
      </c>
      <c r="I39" s="40">
        <v>51</v>
      </c>
      <c r="J39" s="40">
        <v>82</v>
      </c>
      <c r="K39" s="40">
        <v>57</v>
      </c>
      <c r="L39" s="40">
        <v>48</v>
      </c>
      <c r="M39" s="45">
        <v>238</v>
      </c>
      <c r="N39" s="32">
        <f t="shared" si="1"/>
        <v>1</v>
      </c>
    </row>
    <row r="40" spans="1:14" ht="13.5" customHeight="1">
      <c r="A40" s="30">
        <v>5</v>
      </c>
      <c r="B40" s="34" t="s">
        <v>69</v>
      </c>
      <c r="C40" s="34" t="s">
        <v>49</v>
      </c>
      <c r="D40" s="30" t="s">
        <v>8</v>
      </c>
      <c r="E40" s="30">
        <v>373</v>
      </c>
      <c r="F40" s="30">
        <v>8.7</v>
      </c>
      <c r="G40" s="43">
        <v>0.002199074074074074</v>
      </c>
      <c r="H40" s="44">
        <v>37</v>
      </c>
      <c r="I40" s="40">
        <v>36</v>
      </c>
      <c r="J40" s="40">
        <v>51</v>
      </c>
      <c r="K40" s="40">
        <v>30</v>
      </c>
      <c r="L40" s="40">
        <v>43</v>
      </c>
      <c r="M40" s="45">
        <v>160</v>
      </c>
      <c r="N40" s="32">
        <f t="shared" si="1"/>
        <v>9</v>
      </c>
    </row>
    <row r="41" spans="1:14" ht="14.25" customHeight="1">
      <c r="A41" s="30">
        <v>1</v>
      </c>
      <c r="B41" s="34" t="s">
        <v>70</v>
      </c>
      <c r="C41" s="34" t="s">
        <v>50</v>
      </c>
      <c r="D41" s="30" t="s">
        <v>8</v>
      </c>
      <c r="E41" s="30">
        <v>425</v>
      </c>
      <c r="F41" s="30">
        <v>8.3</v>
      </c>
      <c r="G41" s="43">
        <v>0.0018750000000000001</v>
      </c>
      <c r="H41" s="44">
        <v>48</v>
      </c>
      <c r="I41" s="40">
        <v>49</v>
      </c>
      <c r="J41" s="40">
        <v>61</v>
      </c>
      <c r="K41" s="40">
        <v>52</v>
      </c>
      <c r="L41" s="40">
        <v>59</v>
      </c>
      <c r="M41" s="45">
        <v>221</v>
      </c>
      <c r="N41" s="32">
        <f t="shared" si="1"/>
        <v>2</v>
      </c>
    </row>
    <row r="42" spans="1:14" ht="13.5" customHeight="1">
      <c r="A42" s="30">
        <v>2</v>
      </c>
      <c r="B42" s="34" t="s">
        <v>70</v>
      </c>
      <c r="C42" s="34" t="s">
        <v>51</v>
      </c>
      <c r="D42" s="30" t="s">
        <v>8</v>
      </c>
      <c r="E42" s="30">
        <v>407</v>
      </c>
      <c r="F42" s="30">
        <v>8.2</v>
      </c>
      <c r="G42" s="43">
        <v>0.001967592592592593</v>
      </c>
      <c r="H42" s="44">
        <v>49</v>
      </c>
      <c r="I42" s="40">
        <v>45</v>
      </c>
      <c r="J42" s="40">
        <v>64</v>
      </c>
      <c r="K42" s="40">
        <v>46</v>
      </c>
      <c r="L42" s="40">
        <v>61</v>
      </c>
      <c r="M42" s="45">
        <v>216</v>
      </c>
      <c r="N42" s="32">
        <f t="shared" si="1"/>
        <v>3</v>
      </c>
    </row>
    <row r="43" spans="1:14" ht="13.5" customHeight="1">
      <c r="A43" s="30">
        <v>3</v>
      </c>
      <c r="B43" s="34" t="s">
        <v>70</v>
      </c>
      <c r="C43" s="34" t="s">
        <v>52</v>
      </c>
      <c r="D43" s="30" t="s">
        <v>8</v>
      </c>
      <c r="E43" s="30">
        <v>321</v>
      </c>
      <c r="F43" s="30">
        <v>9.8</v>
      </c>
      <c r="G43" s="43">
        <v>0.0022222222222222222</v>
      </c>
      <c r="H43" s="44">
        <v>36</v>
      </c>
      <c r="I43" s="40">
        <v>15</v>
      </c>
      <c r="J43" s="40">
        <v>30</v>
      </c>
      <c r="K43" s="40">
        <v>29</v>
      </c>
      <c r="L43" s="40">
        <v>42</v>
      </c>
      <c r="M43" s="45">
        <v>116</v>
      </c>
      <c r="N43" s="32">
        <f t="shared" si="1"/>
        <v>21</v>
      </c>
    </row>
    <row r="44" spans="1:14" ht="13.5" customHeight="1">
      <c r="A44" s="30">
        <v>4</v>
      </c>
      <c r="B44" s="34" t="s">
        <v>70</v>
      </c>
      <c r="C44" s="34" t="s">
        <v>53</v>
      </c>
      <c r="D44" s="30" t="s">
        <v>8</v>
      </c>
      <c r="E44" s="30">
        <v>374</v>
      </c>
      <c r="F44" s="30">
        <v>9.3</v>
      </c>
      <c r="G44" s="43">
        <v>0.001979166666666667</v>
      </c>
      <c r="H44" s="44">
        <v>34</v>
      </c>
      <c r="I44" s="40">
        <v>37</v>
      </c>
      <c r="J44" s="40">
        <v>39</v>
      </c>
      <c r="K44" s="40">
        <v>45</v>
      </c>
      <c r="L44" s="40">
        <v>39</v>
      </c>
      <c r="M44" s="45">
        <v>160</v>
      </c>
      <c r="N44" s="32">
        <f t="shared" si="1"/>
        <v>9</v>
      </c>
    </row>
    <row r="45" spans="1:14" ht="13.5" customHeight="1">
      <c r="A45" s="30">
        <v>5</v>
      </c>
      <c r="B45" s="34" t="s">
        <v>70</v>
      </c>
      <c r="C45" s="34" t="s">
        <v>54</v>
      </c>
      <c r="D45" s="30" t="s">
        <v>8</v>
      </c>
      <c r="E45" s="30">
        <v>375</v>
      </c>
      <c r="F45" s="30">
        <v>9.3</v>
      </c>
      <c r="G45" s="43">
        <v>0.0020833333333333333</v>
      </c>
      <c r="H45" s="44">
        <v>39</v>
      </c>
      <c r="I45" s="40">
        <v>37</v>
      </c>
      <c r="J45" s="40">
        <v>39</v>
      </c>
      <c r="K45" s="40">
        <v>38</v>
      </c>
      <c r="L45" s="40">
        <v>46</v>
      </c>
      <c r="M45" s="45">
        <v>160</v>
      </c>
      <c r="N45" s="32">
        <f t="shared" si="1"/>
        <v>9</v>
      </c>
    </row>
    <row r="46" spans="1:14" ht="14.25" customHeight="1">
      <c r="A46" s="30">
        <v>1</v>
      </c>
      <c r="B46" s="34" t="s">
        <v>9</v>
      </c>
      <c r="C46" s="34" t="s">
        <v>55</v>
      </c>
      <c r="D46" s="30" t="s">
        <v>8</v>
      </c>
      <c r="E46" s="30">
        <v>366</v>
      </c>
      <c r="F46" s="30">
        <v>8.5</v>
      </c>
      <c r="G46" s="43">
        <v>0.0017592592592592592</v>
      </c>
      <c r="H46" s="44">
        <v>39.5</v>
      </c>
      <c r="I46" s="40">
        <v>34</v>
      </c>
      <c r="J46" s="40">
        <v>55</v>
      </c>
      <c r="K46" s="40">
        <v>63</v>
      </c>
      <c r="L46" s="40">
        <v>47</v>
      </c>
      <c r="M46" s="45">
        <v>199</v>
      </c>
      <c r="N46" s="32">
        <f t="shared" si="1"/>
        <v>5</v>
      </c>
    </row>
    <row r="47" spans="1:14" ht="13.5" customHeight="1">
      <c r="A47" s="30">
        <v>2</v>
      </c>
      <c r="B47" s="34" t="s">
        <v>9</v>
      </c>
      <c r="C47" s="34" t="s">
        <v>56</v>
      </c>
      <c r="D47" s="30" t="s">
        <v>8</v>
      </c>
      <c r="E47" s="30">
        <v>371</v>
      </c>
      <c r="F47" s="30">
        <v>8.7</v>
      </c>
      <c r="G47" s="43">
        <v>0.0019212962962962962</v>
      </c>
      <c r="H47" s="44">
        <v>39</v>
      </c>
      <c r="I47" s="40">
        <v>36</v>
      </c>
      <c r="J47" s="40">
        <v>51</v>
      </c>
      <c r="K47" s="40">
        <v>49</v>
      </c>
      <c r="L47" s="40">
        <v>46</v>
      </c>
      <c r="M47" s="45">
        <v>182</v>
      </c>
      <c r="N47" s="32">
        <f t="shared" si="1"/>
        <v>7</v>
      </c>
    </row>
    <row r="48" spans="1:14" ht="13.5" customHeight="1">
      <c r="A48" s="30">
        <v>3</v>
      </c>
      <c r="B48" s="34" t="s">
        <v>9</v>
      </c>
      <c r="C48" s="34" t="s">
        <v>57</v>
      </c>
      <c r="D48" s="30" t="s">
        <v>8</v>
      </c>
      <c r="E48" s="30">
        <v>338</v>
      </c>
      <c r="F48" s="30">
        <v>8.9</v>
      </c>
      <c r="G48" s="43">
        <v>0.002349537037037037</v>
      </c>
      <c r="H48" s="44">
        <v>41</v>
      </c>
      <c r="I48" s="40">
        <v>23</v>
      </c>
      <c r="J48" s="40">
        <v>47</v>
      </c>
      <c r="K48" s="40">
        <v>22</v>
      </c>
      <c r="L48" s="40">
        <v>49</v>
      </c>
      <c r="M48" s="45">
        <v>141</v>
      </c>
      <c r="N48" s="32">
        <f t="shared" si="1"/>
        <v>17</v>
      </c>
    </row>
    <row r="49" spans="1:14" ht="13.5" customHeight="1">
      <c r="A49" s="30">
        <v>4</v>
      </c>
      <c r="B49" s="34" t="s">
        <v>9</v>
      </c>
      <c r="C49" s="34" t="s">
        <v>58</v>
      </c>
      <c r="D49" s="30" t="s">
        <v>8</v>
      </c>
      <c r="E49" s="30">
        <v>374</v>
      </c>
      <c r="F49" s="30">
        <v>9.4</v>
      </c>
      <c r="G49" s="43">
        <v>0.0021874999999999998</v>
      </c>
      <c r="H49" s="44">
        <v>44</v>
      </c>
      <c r="I49" s="40">
        <v>37</v>
      </c>
      <c r="J49" s="40">
        <v>37</v>
      </c>
      <c r="K49" s="40">
        <v>31</v>
      </c>
      <c r="L49" s="40">
        <v>53</v>
      </c>
      <c r="M49" s="45">
        <v>158</v>
      </c>
      <c r="N49" s="32">
        <f t="shared" si="1"/>
        <v>12</v>
      </c>
    </row>
    <row r="50" spans="1:14" ht="14.25" customHeight="1">
      <c r="A50" s="30">
        <v>5</v>
      </c>
      <c r="B50" s="34" t="s">
        <v>9</v>
      </c>
      <c r="C50" s="34" t="s">
        <v>59</v>
      </c>
      <c r="D50" s="30" t="s">
        <v>8</v>
      </c>
      <c r="E50" s="30">
        <v>330</v>
      </c>
      <c r="F50" s="30">
        <v>9.1</v>
      </c>
      <c r="G50" s="43">
        <v>0.0021643518518518518</v>
      </c>
      <c r="H50" s="44">
        <v>41</v>
      </c>
      <c r="I50" s="40">
        <v>19</v>
      </c>
      <c r="J50" s="40">
        <v>43</v>
      </c>
      <c r="K50" s="40">
        <v>33</v>
      </c>
      <c r="L50" s="40">
        <v>49</v>
      </c>
      <c r="M50" s="45">
        <v>144</v>
      </c>
      <c r="N50" s="32">
        <f t="shared" si="1"/>
        <v>16</v>
      </c>
    </row>
    <row r="51" spans="1:14" ht="15">
      <c r="A51" s="30">
        <v>1</v>
      </c>
      <c r="B51" s="34" t="s">
        <v>71</v>
      </c>
      <c r="C51" s="34" t="s">
        <v>60</v>
      </c>
      <c r="D51" s="30" t="s">
        <v>8</v>
      </c>
      <c r="E51" s="30">
        <v>379</v>
      </c>
      <c r="F51" s="30">
        <v>9.3</v>
      </c>
      <c r="G51" s="43">
        <v>0.0021874999999999998</v>
      </c>
      <c r="H51" s="44">
        <v>40</v>
      </c>
      <c r="I51" s="40">
        <v>38</v>
      </c>
      <c r="J51" s="40">
        <v>39</v>
      </c>
      <c r="K51" s="40">
        <v>31</v>
      </c>
      <c r="L51" s="40">
        <v>48</v>
      </c>
      <c r="M51" s="45">
        <v>156</v>
      </c>
      <c r="N51" s="32">
        <f t="shared" si="1"/>
        <v>13</v>
      </c>
    </row>
    <row r="52" spans="1:14" ht="15">
      <c r="A52" s="30">
        <v>2</v>
      </c>
      <c r="B52" s="34" t="s">
        <v>71</v>
      </c>
      <c r="C52" s="34" t="s">
        <v>61</v>
      </c>
      <c r="D52" s="30" t="s">
        <v>8</v>
      </c>
      <c r="E52" s="30">
        <v>347</v>
      </c>
      <c r="F52" s="30">
        <v>9.8</v>
      </c>
      <c r="G52" s="43">
        <v>0.002835648148148148</v>
      </c>
      <c r="H52" s="44">
        <v>36</v>
      </c>
      <c r="I52" s="40">
        <v>28</v>
      </c>
      <c r="J52" s="40">
        <v>30</v>
      </c>
      <c r="K52" s="40">
        <v>2</v>
      </c>
      <c r="L52" s="40">
        <v>42</v>
      </c>
      <c r="M52" s="45">
        <v>102</v>
      </c>
      <c r="N52" s="32">
        <f t="shared" si="1"/>
        <v>23</v>
      </c>
    </row>
    <row r="53" spans="1:14" ht="15">
      <c r="A53" s="30">
        <v>3</v>
      </c>
      <c r="B53" s="34" t="s">
        <v>71</v>
      </c>
      <c r="C53" s="34" t="s">
        <v>62</v>
      </c>
      <c r="D53" s="30" t="s">
        <v>8</v>
      </c>
      <c r="E53" s="30">
        <v>292</v>
      </c>
      <c r="F53" s="30">
        <v>9.7</v>
      </c>
      <c r="G53" s="43">
        <v>0.0024189814814814816</v>
      </c>
      <c r="H53" s="44">
        <v>32</v>
      </c>
      <c r="I53" s="40">
        <v>0</v>
      </c>
      <c r="J53" s="40">
        <v>32</v>
      </c>
      <c r="K53" s="40">
        <v>18</v>
      </c>
      <c r="L53" s="40">
        <v>36</v>
      </c>
      <c r="M53" s="45">
        <v>86</v>
      </c>
      <c r="N53" s="32">
        <f t="shared" si="1"/>
        <v>24</v>
      </c>
    </row>
    <row r="54" spans="1:14" ht="15">
      <c r="A54" s="30">
        <v>4</v>
      </c>
      <c r="B54" s="34" t="s">
        <v>71</v>
      </c>
      <c r="C54" s="34" t="s">
        <v>63</v>
      </c>
      <c r="D54" s="30" t="s">
        <v>8</v>
      </c>
      <c r="E54" s="30">
        <v>347</v>
      </c>
      <c r="F54" s="30">
        <v>9.4</v>
      </c>
      <c r="G54" s="43">
        <v>0.0021527777777777778</v>
      </c>
      <c r="H54" s="44">
        <v>40</v>
      </c>
      <c r="I54" s="40">
        <v>28</v>
      </c>
      <c r="J54" s="40">
        <v>37</v>
      </c>
      <c r="K54" s="40">
        <v>33</v>
      </c>
      <c r="L54" s="40">
        <v>48</v>
      </c>
      <c r="M54" s="45">
        <v>146</v>
      </c>
      <c r="N54" s="32">
        <f t="shared" si="1"/>
        <v>15</v>
      </c>
    </row>
    <row r="55" spans="1:14" ht="15">
      <c r="A55" s="30">
        <v>5</v>
      </c>
      <c r="B55" s="34" t="s">
        <v>71</v>
      </c>
      <c r="C55" s="34" t="s">
        <v>64</v>
      </c>
      <c r="D55" s="30" t="s">
        <v>8</v>
      </c>
      <c r="E55" s="30">
        <v>320</v>
      </c>
      <c r="F55" s="30">
        <v>9.9</v>
      </c>
      <c r="G55" s="43">
        <v>0.002199074074074074</v>
      </c>
      <c r="H55" s="44">
        <v>34</v>
      </c>
      <c r="I55" s="40">
        <v>14</v>
      </c>
      <c r="J55" s="40">
        <v>29</v>
      </c>
      <c r="K55" s="40">
        <v>30</v>
      </c>
      <c r="L55" s="40">
        <v>39</v>
      </c>
      <c r="M55" s="45">
        <v>112</v>
      </c>
      <c r="N55" s="32">
        <f t="shared" si="1"/>
        <v>22</v>
      </c>
    </row>
    <row r="56" spans="1:14" ht="15">
      <c r="A56" s="30">
        <v>1</v>
      </c>
      <c r="B56" s="34" t="s">
        <v>12</v>
      </c>
      <c r="C56" s="34" t="s">
        <v>65</v>
      </c>
      <c r="D56" s="30" t="s">
        <v>8</v>
      </c>
      <c r="E56" s="30">
        <v>366</v>
      </c>
      <c r="F56" s="30">
        <v>9.6</v>
      </c>
      <c r="G56" s="43">
        <v>0.0021874999999999998</v>
      </c>
      <c r="H56" s="44">
        <v>35</v>
      </c>
      <c r="I56" s="40">
        <v>34</v>
      </c>
      <c r="J56" s="40">
        <v>33</v>
      </c>
      <c r="K56" s="40">
        <v>31</v>
      </c>
      <c r="L56" s="40">
        <v>41</v>
      </c>
      <c r="M56" s="45">
        <v>139</v>
      </c>
      <c r="N56" s="32">
        <f t="shared" si="1"/>
        <v>18</v>
      </c>
    </row>
    <row r="57" spans="1:14" ht="15">
      <c r="A57" s="30">
        <v>2</v>
      </c>
      <c r="B57" s="34" t="s">
        <v>12</v>
      </c>
      <c r="C57" s="34" t="s">
        <v>66</v>
      </c>
      <c r="D57" s="30" t="s">
        <v>8</v>
      </c>
      <c r="E57" s="30">
        <v>400</v>
      </c>
      <c r="F57" s="30">
        <v>8.4</v>
      </c>
      <c r="G57" s="43">
        <v>0.001967592592592593</v>
      </c>
      <c r="H57" s="44">
        <v>45</v>
      </c>
      <c r="I57" s="40">
        <v>43</v>
      </c>
      <c r="J57" s="40">
        <v>58</v>
      </c>
      <c r="K57" s="40">
        <v>46</v>
      </c>
      <c r="L57" s="40">
        <v>55</v>
      </c>
      <c r="M57" s="45">
        <v>202</v>
      </c>
      <c r="N57" s="32">
        <f t="shared" si="1"/>
        <v>4</v>
      </c>
    </row>
    <row r="58" spans="1:14" ht="15">
      <c r="A58" s="30">
        <v>3</v>
      </c>
      <c r="B58" s="34" t="s">
        <v>12</v>
      </c>
      <c r="C58" s="34" t="s">
        <v>67</v>
      </c>
      <c r="D58" s="30" t="s">
        <v>8</v>
      </c>
      <c r="E58" s="30">
        <v>391</v>
      </c>
      <c r="F58" s="30">
        <v>8.6</v>
      </c>
      <c r="G58" s="43">
        <v>0.0020717592592592593</v>
      </c>
      <c r="H58" s="44">
        <v>43</v>
      </c>
      <c r="I58" s="40">
        <v>41</v>
      </c>
      <c r="J58" s="40">
        <v>53</v>
      </c>
      <c r="K58" s="40">
        <v>39</v>
      </c>
      <c r="L58" s="40">
        <v>52</v>
      </c>
      <c r="M58" s="45">
        <v>185</v>
      </c>
      <c r="N58" s="32">
        <f t="shared" si="1"/>
        <v>6</v>
      </c>
    </row>
    <row r="59" spans="1:14" ht="15">
      <c r="A59" s="30">
        <v>4</v>
      </c>
      <c r="B59" s="34" t="s">
        <v>12</v>
      </c>
      <c r="C59" s="34" t="s">
        <v>68</v>
      </c>
      <c r="D59" s="30" t="s">
        <v>8</v>
      </c>
      <c r="E59" s="30">
        <v>361</v>
      </c>
      <c r="F59" s="30">
        <v>9.3</v>
      </c>
      <c r="G59" s="43">
        <v>0.002025462962962963</v>
      </c>
      <c r="H59" s="44">
        <v>49</v>
      </c>
      <c r="I59" s="40">
        <v>32</v>
      </c>
      <c r="J59" s="40">
        <v>39</v>
      </c>
      <c r="K59" s="40">
        <v>42</v>
      </c>
      <c r="L59" s="40">
        <v>61</v>
      </c>
      <c r="M59" s="45">
        <v>174</v>
      </c>
      <c r="N59" s="32">
        <f t="shared" si="1"/>
        <v>8</v>
      </c>
    </row>
    <row r="60" spans="1:14" ht="12.75" hidden="1">
      <c r="A60" s="32">
        <v>5</v>
      </c>
      <c r="B60" s="71"/>
      <c r="C60" s="72"/>
      <c r="D60" s="32"/>
      <c r="E60" s="32"/>
      <c r="F60" s="32"/>
      <c r="G60" s="73"/>
      <c r="H60" s="73"/>
      <c r="I60" s="32"/>
      <c r="J60" s="32"/>
      <c r="K60" s="32"/>
      <c r="L60" s="32"/>
      <c r="M60" s="32">
        <v>0</v>
      </c>
      <c r="N60" s="32" t="e">
        <f t="shared" si="1"/>
        <v>#N/A</v>
      </c>
    </row>
  </sheetData>
  <sheetProtection password="CC6F" sheet="1" objects="1" scenarios="1"/>
  <mergeCells count="14">
    <mergeCell ref="P19:U19"/>
    <mergeCell ref="P6:V6"/>
    <mergeCell ref="N7:N8"/>
    <mergeCell ref="P1:U2"/>
    <mergeCell ref="A1:M2"/>
    <mergeCell ref="A4:M4"/>
    <mergeCell ref="E7:H7"/>
    <mergeCell ref="I7:L7"/>
    <mergeCell ref="A7:A8"/>
    <mergeCell ref="B7:B8"/>
    <mergeCell ref="C7:C8"/>
    <mergeCell ref="D7:D8"/>
    <mergeCell ref="M7:M8"/>
    <mergeCell ref="P4:V4"/>
  </mergeCells>
  <printOptions/>
  <pageMargins left="0.2362204724409449" right="0.2362204724409449" top="0.2755905511811024" bottom="0.2755905511811024" header="0.15748031496062992" footer="0.275590551181102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3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3.140625" style="6" customWidth="1"/>
    <col min="2" max="2" width="27.28125" style="6" customWidth="1"/>
    <col min="3" max="3" width="5.28125" style="6" customWidth="1"/>
    <col min="4" max="4" width="14.28125" style="6" customWidth="1"/>
    <col min="5" max="5" width="10.8515625" style="6" customWidth="1"/>
    <col min="6" max="9" width="9.140625" style="6" customWidth="1"/>
    <col min="10" max="10" width="4.7109375" style="6" customWidth="1"/>
    <col min="11" max="11" width="15.7109375" style="6" customWidth="1"/>
    <col min="12" max="12" width="10.28125" style="6" customWidth="1"/>
    <col min="13" max="13" width="10.140625" style="6" customWidth="1"/>
    <col min="14" max="15" width="9.140625" style="6" customWidth="1"/>
    <col min="16" max="16" width="22.421875" style="6" customWidth="1"/>
    <col min="17" max="16384" width="9.140625" style="6" customWidth="1"/>
  </cols>
  <sheetData>
    <row r="1" spans="1:16" ht="15" customHeight="1">
      <c r="A1" s="92" t="s">
        <v>13</v>
      </c>
      <c r="B1" s="92"/>
      <c r="C1" s="92"/>
      <c r="D1" s="92"/>
      <c r="E1" s="92"/>
      <c r="F1" s="92"/>
      <c r="J1" s="92" t="s">
        <v>13</v>
      </c>
      <c r="K1" s="92"/>
      <c r="L1" s="92"/>
      <c r="M1" s="92"/>
      <c r="N1" s="92"/>
      <c r="O1" s="92"/>
      <c r="P1" s="92"/>
    </row>
    <row r="2" spans="1:16" ht="15" customHeight="1">
      <c r="A2" s="92"/>
      <c r="B2" s="92"/>
      <c r="C2" s="92"/>
      <c r="D2" s="92"/>
      <c r="E2" s="92"/>
      <c r="F2" s="92"/>
      <c r="J2" s="92"/>
      <c r="K2" s="92"/>
      <c r="L2" s="92"/>
      <c r="M2" s="92"/>
      <c r="N2" s="92"/>
      <c r="O2" s="92"/>
      <c r="P2" s="92"/>
    </row>
    <row r="3" spans="1:16" ht="15.75">
      <c r="A3" s="89" t="s">
        <v>125</v>
      </c>
      <c r="B3" s="89"/>
      <c r="C3" s="89"/>
      <c r="D3" s="89"/>
      <c r="E3" s="89"/>
      <c r="F3" s="89"/>
      <c r="J3" s="89" t="s">
        <v>23</v>
      </c>
      <c r="K3" s="89"/>
      <c r="L3" s="89"/>
      <c r="M3" s="89"/>
      <c r="N3" s="89"/>
      <c r="O3" s="89"/>
      <c r="P3" s="89"/>
    </row>
    <row r="4" spans="1:6" ht="15.75">
      <c r="A4" s="60"/>
      <c r="B4" s="60"/>
      <c r="C4" s="60"/>
      <c r="D4" s="60"/>
      <c r="E4" s="60"/>
      <c r="F4" s="60"/>
    </row>
    <row r="5" spans="1:11" ht="15.75">
      <c r="A5" s="52"/>
      <c r="B5" s="53">
        <v>41796</v>
      </c>
      <c r="C5" s="54"/>
      <c r="D5" s="51" t="s">
        <v>90</v>
      </c>
      <c r="E5" s="52"/>
      <c r="F5" s="52"/>
      <c r="K5" s="53">
        <v>41796</v>
      </c>
    </row>
    <row r="6" spans="1:16" ht="15" customHeight="1">
      <c r="A6" s="15" t="s">
        <v>0</v>
      </c>
      <c r="B6" s="15" t="s">
        <v>1</v>
      </c>
      <c r="C6" s="15" t="s">
        <v>2</v>
      </c>
      <c r="D6" s="10" t="s">
        <v>3</v>
      </c>
      <c r="E6" s="11" t="s">
        <v>4</v>
      </c>
      <c r="F6" s="50" t="s">
        <v>5</v>
      </c>
      <c r="J6" s="2" t="s">
        <v>0</v>
      </c>
      <c r="K6" s="2" t="s">
        <v>20</v>
      </c>
      <c r="L6" s="62" t="s">
        <v>90</v>
      </c>
      <c r="M6" s="62" t="s">
        <v>91</v>
      </c>
      <c r="N6" s="1" t="s">
        <v>127</v>
      </c>
      <c r="O6" s="1" t="s">
        <v>5</v>
      </c>
      <c r="P6" s="1" t="s">
        <v>14</v>
      </c>
    </row>
    <row r="7" spans="1:16" ht="15.75">
      <c r="A7" s="7">
        <v>1</v>
      </c>
      <c r="B7" s="25" t="s">
        <v>134</v>
      </c>
      <c r="C7" s="27" t="s">
        <v>6</v>
      </c>
      <c r="D7" s="26" t="s">
        <v>12</v>
      </c>
      <c r="E7" s="8" t="s">
        <v>93</v>
      </c>
      <c r="F7" s="13">
        <v>1</v>
      </c>
      <c r="J7" s="2">
        <v>1</v>
      </c>
      <c r="K7" s="21" t="s">
        <v>11</v>
      </c>
      <c r="L7" s="63">
        <v>0.003424074074074074</v>
      </c>
      <c r="M7" s="63">
        <v>0.0021439814814814815</v>
      </c>
      <c r="N7" s="64">
        <f>SUM(L7:M7)</f>
        <v>0.005568055555555555</v>
      </c>
      <c r="O7" s="2">
        <v>1</v>
      </c>
      <c r="P7" s="7"/>
    </row>
    <row r="8" spans="1:16" ht="15.75">
      <c r="A8" s="7">
        <v>2</v>
      </c>
      <c r="B8" s="25" t="s">
        <v>32</v>
      </c>
      <c r="C8" s="27" t="s">
        <v>6</v>
      </c>
      <c r="D8" s="26" t="s">
        <v>70</v>
      </c>
      <c r="E8" s="8" t="s">
        <v>104</v>
      </c>
      <c r="F8" s="13">
        <v>2</v>
      </c>
      <c r="J8" s="2">
        <v>2</v>
      </c>
      <c r="K8" s="21" t="s">
        <v>10</v>
      </c>
      <c r="L8" s="63">
        <v>0.002488773148148148</v>
      </c>
      <c r="M8" s="63">
        <v>0.0030898148148148148</v>
      </c>
      <c r="N8" s="64">
        <f>SUM(L8:M8)</f>
        <v>0.005578587962962962</v>
      </c>
      <c r="O8" s="2">
        <v>4</v>
      </c>
      <c r="P8" s="2" t="s">
        <v>128</v>
      </c>
    </row>
    <row r="9" spans="1:16" ht="15.75">
      <c r="A9" s="7">
        <v>3</v>
      </c>
      <c r="B9" s="25" t="s">
        <v>34</v>
      </c>
      <c r="C9" s="27" t="s">
        <v>6</v>
      </c>
      <c r="D9" s="26" t="s">
        <v>9</v>
      </c>
      <c r="E9" s="8" t="s">
        <v>115</v>
      </c>
      <c r="F9" s="13">
        <v>3</v>
      </c>
      <c r="J9" s="2">
        <v>3</v>
      </c>
      <c r="K9" s="21" t="s">
        <v>7</v>
      </c>
      <c r="L9" s="63">
        <v>0.0033714120370370373</v>
      </c>
      <c r="M9" s="63">
        <v>0.0028712962962962967</v>
      </c>
      <c r="N9" s="64">
        <f>SUM(L9:M9)</f>
        <v>0.0062427083333333345</v>
      </c>
      <c r="O9" s="2">
        <v>2</v>
      </c>
      <c r="P9" s="7"/>
    </row>
    <row r="10" spans="1:16" ht="15.75">
      <c r="A10" s="7">
        <v>4</v>
      </c>
      <c r="B10" s="25" t="s">
        <v>40</v>
      </c>
      <c r="C10" s="27" t="s">
        <v>6</v>
      </c>
      <c r="D10" s="26" t="s">
        <v>71</v>
      </c>
      <c r="E10" s="8" t="s">
        <v>112</v>
      </c>
      <c r="F10" s="13">
        <v>4</v>
      </c>
      <c r="J10" s="2">
        <v>4</v>
      </c>
      <c r="K10" s="21" t="s">
        <v>12</v>
      </c>
      <c r="L10" s="63">
        <v>0.00366875</v>
      </c>
      <c r="M10" s="63">
        <v>0.003323611111111111</v>
      </c>
      <c r="N10" s="64">
        <f>SUM(L10:M10)</f>
        <v>0.006992361111111111</v>
      </c>
      <c r="O10" s="2">
        <v>5</v>
      </c>
      <c r="P10" s="2" t="s">
        <v>128</v>
      </c>
    </row>
    <row r="11" spans="1:16" ht="14.25" customHeight="1">
      <c r="A11" s="7">
        <v>5</v>
      </c>
      <c r="B11" s="25" t="s">
        <v>33</v>
      </c>
      <c r="C11" s="27" t="s">
        <v>6</v>
      </c>
      <c r="D11" s="26" t="s">
        <v>70</v>
      </c>
      <c r="E11" s="8" t="s">
        <v>114</v>
      </c>
      <c r="F11" s="13">
        <v>5</v>
      </c>
      <c r="J11" s="2">
        <v>5</v>
      </c>
      <c r="K11" s="23" t="s">
        <v>9</v>
      </c>
      <c r="L11" s="63">
        <v>0.0037767361111111114</v>
      </c>
      <c r="M11" s="63">
        <v>0.0026679398148148144</v>
      </c>
      <c r="N11" s="64">
        <f>SUM(L11:M11)</f>
        <v>0.006444675925925926</v>
      </c>
      <c r="O11" s="2">
        <v>3</v>
      </c>
      <c r="P11" s="7"/>
    </row>
    <row r="12" spans="1:15" ht="15">
      <c r="A12" s="7">
        <v>6</v>
      </c>
      <c r="B12" s="25" t="s">
        <v>39</v>
      </c>
      <c r="C12" s="27" t="s">
        <v>6</v>
      </c>
      <c r="D12" s="26" t="s">
        <v>71</v>
      </c>
      <c r="E12" s="8" t="s">
        <v>110</v>
      </c>
      <c r="F12" s="13">
        <v>6</v>
      </c>
      <c r="J12"/>
      <c r="K12"/>
      <c r="L12"/>
      <c r="M12"/>
      <c r="N12"/>
      <c r="O12"/>
    </row>
    <row r="13" spans="1:15" ht="15">
      <c r="A13" s="7">
        <v>7</v>
      </c>
      <c r="B13" s="25" t="s">
        <v>35</v>
      </c>
      <c r="C13" s="27" t="s">
        <v>6</v>
      </c>
      <c r="D13" s="26" t="s">
        <v>9</v>
      </c>
      <c r="E13" s="8" t="s">
        <v>116</v>
      </c>
      <c r="F13" s="13">
        <v>7</v>
      </c>
      <c r="J13"/>
      <c r="K13"/>
      <c r="L13"/>
      <c r="M13"/>
      <c r="N13"/>
      <c r="O13"/>
    </row>
    <row r="14" spans="1:15" ht="15.75">
      <c r="A14" s="7">
        <v>8</v>
      </c>
      <c r="B14" s="25" t="s">
        <v>26</v>
      </c>
      <c r="C14" s="27" t="s">
        <v>6</v>
      </c>
      <c r="D14" s="26" t="s">
        <v>69</v>
      </c>
      <c r="E14" s="8" t="s">
        <v>74</v>
      </c>
      <c r="F14" s="13">
        <v>8</v>
      </c>
      <c r="J14" s="88" t="s">
        <v>24</v>
      </c>
      <c r="K14" s="88"/>
      <c r="L14" s="88"/>
      <c r="M14" s="88"/>
      <c r="N14" s="88"/>
      <c r="O14" s="88"/>
    </row>
    <row r="15" spans="1:6" ht="15">
      <c r="A15" s="7">
        <v>9</v>
      </c>
      <c r="B15" s="25" t="s">
        <v>28</v>
      </c>
      <c r="C15" s="27" t="s">
        <v>6</v>
      </c>
      <c r="D15" s="26" t="s">
        <v>69</v>
      </c>
      <c r="E15" s="8" t="s">
        <v>73</v>
      </c>
      <c r="F15" s="13">
        <v>9</v>
      </c>
    </row>
    <row r="16" spans="1:6" ht="15">
      <c r="A16" s="7">
        <v>10</v>
      </c>
      <c r="B16" s="25" t="s">
        <v>25</v>
      </c>
      <c r="C16" s="27" t="s">
        <v>6</v>
      </c>
      <c r="D16" s="26" t="s">
        <v>69</v>
      </c>
      <c r="E16" s="29" t="s">
        <v>72</v>
      </c>
      <c r="F16" s="13">
        <v>10</v>
      </c>
    </row>
    <row r="17" spans="1:6" ht="15">
      <c r="A17" s="7">
        <v>11</v>
      </c>
      <c r="B17" s="25" t="s">
        <v>42</v>
      </c>
      <c r="C17" s="27" t="s">
        <v>6</v>
      </c>
      <c r="D17" s="26" t="s">
        <v>71</v>
      </c>
      <c r="E17" s="8" t="s">
        <v>109</v>
      </c>
      <c r="F17" s="13">
        <v>11</v>
      </c>
    </row>
    <row r="18" spans="1:6" ht="15">
      <c r="A18" s="7">
        <v>12</v>
      </c>
      <c r="B18" s="25" t="s">
        <v>30</v>
      </c>
      <c r="C18" s="27" t="s">
        <v>6</v>
      </c>
      <c r="D18" s="26" t="s">
        <v>70</v>
      </c>
      <c r="E18" s="8" t="s">
        <v>103</v>
      </c>
      <c r="F18" s="13">
        <v>12</v>
      </c>
    </row>
    <row r="19" spans="1:6" ht="15">
      <c r="A19" s="7">
        <v>13</v>
      </c>
      <c r="B19" s="25" t="s">
        <v>37</v>
      </c>
      <c r="C19" s="27" t="s">
        <v>6</v>
      </c>
      <c r="D19" s="26" t="s">
        <v>9</v>
      </c>
      <c r="E19" s="8" t="s">
        <v>118</v>
      </c>
      <c r="F19" s="13">
        <v>13</v>
      </c>
    </row>
    <row r="20" spans="1:6" ht="15">
      <c r="A20" s="7">
        <v>14</v>
      </c>
      <c r="B20" s="25" t="s">
        <v>41</v>
      </c>
      <c r="C20" s="27" t="s">
        <v>6</v>
      </c>
      <c r="D20" s="26" t="s">
        <v>71</v>
      </c>
      <c r="E20" s="8" t="s">
        <v>111</v>
      </c>
      <c r="F20" s="13">
        <v>14</v>
      </c>
    </row>
    <row r="21" spans="1:6" ht="15">
      <c r="A21" s="7">
        <v>15</v>
      </c>
      <c r="B21" s="25" t="s">
        <v>38</v>
      </c>
      <c r="C21" s="27" t="s">
        <v>6</v>
      </c>
      <c r="D21" s="26" t="s">
        <v>71</v>
      </c>
      <c r="E21" s="8" t="s">
        <v>102</v>
      </c>
      <c r="F21" s="13">
        <v>15</v>
      </c>
    </row>
    <row r="22" spans="1:6" ht="15">
      <c r="A22" s="7">
        <v>16</v>
      </c>
      <c r="B22" s="25" t="s">
        <v>31</v>
      </c>
      <c r="C22" s="27" t="s">
        <v>6</v>
      </c>
      <c r="D22" s="26" t="s">
        <v>70</v>
      </c>
      <c r="E22" s="8" t="s">
        <v>113</v>
      </c>
      <c r="F22" s="13">
        <v>16</v>
      </c>
    </row>
    <row r="23" spans="1:6" ht="15">
      <c r="A23" s="7">
        <v>17</v>
      </c>
      <c r="B23" s="25" t="s">
        <v>36</v>
      </c>
      <c r="C23" s="27" t="s">
        <v>6</v>
      </c>
      <c r="D23" s="26" t="s">
        <v>9</v>
      </c>
      <c r="E23" s="8" t="s">
        <v>117</v>
      </c>
      <c r="F23" s="13">
        <v>17</v>
      </c>
    </row>
    <row r="24" spans="1:6" ht="15">
      <c r="A24" s="7">
        <v>18</v>
      </c>
      <c r="B24" s="25" t="s">
        <v>43</v>
      </c>
      <c r="C24" s="27" t="s">
        <v>6</v>
      </c>
      <c r="D24" s="26" t="s">
        <v>12</v>
      </c>
      <c r="E24" s="8" t="s">
        <v>105</v>
      </c>
      <c r="F24" s="13">
        <v>18</v>
      </c>
    </row>
    <row r="25" spans="1:6" ht="15">
      <c r="A25" s="7">
        <v>19</v>
      </c>
      <c r="B25" s="25" t="s">
        <v>44</v>
      </c>
      <c r="C25" s="27" t="s">
        <v>6</v>
      </c>
      <c r="D25" s="26" t="s">
        <v>12</v>
      </c>
      <c r="E25" s="8" t="s">
        <v>92</v>
      </c>
      <c r="F25" s="13">
        <v>19</v>
      </c>
    </row>
    <row r="26" spans="1:6" ht="15">
      <c r="A26" s="55"/>
      <c r="B26" s="58"/>
      <c r="C26" s="59"/>
      <c r="D26" s="56"/>
      <c r="E26" s="14"/>
      <c r="F26" s="57"/>
    </row>
    <row r="27" spans="1:6" ht="15">
      <c r="A27" s="55"/>
      <c r="B27" s="58"/>
      <c r="C27" s="59"/>
      <c r="D27" s="56" t="s">
        <v>91</v>
      </c>
      <c r="E27" s="14"/>
      <c r="F27" s="57"/>
    </row>
    <row r="28" spans="1:6" ht="15">
      <c r="A28" s="7">
        <v>1</v>
      </c>
      <c r="B28" s="26" t="s">
        <v>54</v>
      </c>
      <c r="C28" s="28" t="s">
        <v>8</v>
      </c>
      <c r="D28" s="26" t="s">
        <v>70</v>
      </c>
      <c r="E28" s="8" t="s">
        <v>121</v>
      </c>
      <c r="F28" s="13">
        <v>1</v>
      </c>
    </row>
    <row r="29" spans="1:8" ht="15">
      <c r="A29" s="7">
        <v>2</v>
      </c>
      <c r="B29" s="26" t="s">
        <v>50</v>
      </c>
      <c r="C29" s="28" t="s">
        <v>8</v>
      </c>
      <c r="D29" s="26" t="s">
        <v>70</v>
      </c>
      <c r="E29" s="8" t="s">
        <v>119</v>
      </c>
      <c r="F29" s="13">
        <v>2</v>
      </c>
      <c r="H29" s="61"/>
    </row>
    <row r="30" spans="1:6" ht="15">
      <c r="A30" s="7">
        <v>3</v>
      </c>
      <c r="B30" s="26" t="s">
        <v>57</v>
      </c>
      <c r="C30" s="28" t="s">
        <v>8</v>
      </c>
      <c r="D30" s="26" t="s">
        <v>9</v>
      </c>
      <c r="E30" s="9" t="s">
        <v>79</v>
      </c>
      <c r="F30" s="13">
        <v>3</v>
      </c>
    </row>
    <row r="31" spans="1:6" ht="15">
      <c r="A31" s="7">
        <v>4</v>
      </c>
      <c r="B31" s="26" t="s">
        <v>53</v>
      </c>
      <c r="C31" s="28" t="s">
        <v>8</v>
      </c>
      <c r="D31" s="26" t="s">
        <v>70</v>
      </c>
      <c r="E31" s="8" t="s">
        <v>120</v>
      </c>
      <c r="F31" s="13">
        <v>4</v>
      </c>
    </row>
    <row r="32" spans="1:6" ht="15">
      <c r="A32" s="7">
        <v>5</v>
      </c>
      <c r="B32" s="26" t="s">
        <v>56</v>
      </c>
      <c r="C32" s="28" t="s">
        <v>8</v>
      </c>
      <c r="D32" s="26" t="s">
        <v>9</v>
      </c>
      <c r="E32" s="8" t="s">
        <v>80</v>
      </c>
      <c r="F32" s="13">
        <v>5</v>
      </c>
    </row>
    <row r="33" spans="1:6" ht="15">
      <c r="A33" s="7">
        <v>6</v>
      </c>
      <c r="B33" s="26" t="s">
        <v>51</v>
      </c>
      <c r="C33" s="28" t="s">
        <v>8</v>
      </c>
      <c r="D33" s="26" t="s">
        <v>70</v>
      </c>
      <c r="E33" s="8" t="s">
        <v>122</v>
      </c>
      <c r="F33" s="13">
        <v>6</v>
      </c>
    </row>
    <row r="34" spans="1:6" ht="15">
      <c r="A34" s="7">
        <v>7</v>
      </c>
      <c r="B34" s="26" t="s">
        <v>48</v>
      </c>
      <c r="C34" s="28" t="s">
        <v>8</v>
      </c>
      <c r="D34" s="26" t="s">
        <v>69</v>
      </c>
      <c r="E34" s="8" t="s">
        <v>78</v>
      </c>
      <c r="F34" s="13">
        <v>7</v>
      </c>
    </row>
    <row r="35" spans="1:6" ht="15">
      <c r="A35" s="7">
        <v>8</v>
      </c>
      <c r="B35" s="26" t="s">
        <v>61</v>
      </c>
      <c r="C35" s="28" t="s">
        <v>8</v>
      </c>
      <c r="D35" s="26" t="s">
        <v>71</v>
      </c>
      <c r="E35" s="8" t="s">
        <v>108</v>
      </c>
      <c r="F35" s="13">
        <v>8</v>
      </c>
    </row>
    <row r="36" spans="1:6" ht="15">
      <c r="A36" s="7">
        <v>9</v>
      </c>
      <c r="B36" s="26" t="s">
        <v>45</v>
      </c>
      <c r="C36" s="28" t="s">
        <v>8</v>
      </c>
      <c r="D36" s="26" t="s">
        <v>69</v>
      </c>
      <c r="E36" s="8" t="s">
        <v>75</v>
      </c>
      <c r="F36" s="13">
        <v>9</v>
      </c>
    </row>
    <row r="37" spans="1:6" ht="15">
      <c r="A37" s="7">
        <v>10</v>
      </c>
      <c r="B37" s="26" t="s">
        <v>62</v>
      </c>
      <c r="C37" s="28" t="s">
        <v>8</v>
      </c>
      <c r="D37" s="26" t="s">
        <v>71</v>
      </c>
      <c r="E37" s="8" t="s">
        <v>101</v>
      </c>
      <c r="F37" s="13">
        <v>10</v>
      </c>
    </row>
    <row r="38" spans="1:6" ht="15">
      <c r="A38" s="7">
        <v>11</v>
      </c>
      <c r="B38" s="26" t="s">
        <v>99</v>
      </c>
      <c r="C38" s="28" t="s">
        <v>8</v>
      </c>
      <c r="D38" s="26" t="s">
        <v>12</v>
      </c>
      <c r="E38" s="9" t="s">
        <v>100</v>
      </c>
      <c r="F38" s="13">
        <v>11</v>
      </c>
    </row>
    <row r="39" spans="1:6" ht="15">
      <c r="A39" s="7">
        <v>12</v>
      </c>
      <c r="B39" s="26" t="s">
        <v>64</v>
      </c>
      <c r="C39" s="28" t="s">
        <v>8</v>
      </c>
      <c r="D39" s="26" t="s">
        <v>71</v>
      </c>
      <c r="E39" s="8" t="s">
        <v>107</v>
      </c>
      <c r="F39" s="13">
        <v>12</v>
      </c>
    </row>
    <row r="40" spans="1:6" ht="15">
      <c r="A40" s="7">
        <v>13</v>
      </c>
      <c r="B40" s="26" t="s">
        <v>55</v>
      </c>
      <c r="C40" s="28" t="s">
        <v>8</v>
      </c>
      <c r="D40" s="26" t="s">
        <v>9</v>
      </c>
      <c r="E40" s="8" t="s">
        <v>81</v>
      </c>
      <c r="F40" s="13">
        <v>13</v>
      </c>
    </row>
    <row r="41" spans="1:6" ht="15">
      <c r="A41" s="7">
        <v>14</v>
      </c>
      <c r="B41" s="26" t="s">
        <v>47</v>
      </c>
      <c r="C41" s="28" t="s">
        <v>8</v>
      </c>
      <c r="D41" s="26" t="s">
        <v>69</v>
      </c>
      <c r="E41" s="9" t="s">
        <v>77</v>
      </c>
      <c r="F41" s="13">
        <v>14</v>
      </c>
    </row>
    <row r="42" spans="1:6" ht="15">
      <c r="A42" s="7">
        <v>15</v>
      </c>
      <c r="B42" s="26" t="s">
        <v>68</v>
      </c>
      <c r="C42" s="28" t="s">
        <v>8</v>
      </c>
      <c r="D42" s="26" t="s">
        <v>12</v>
      </c>
      <c r="E42" s="8" t="s">
        <v>96</v>
      </c>
      <c r="F42" s="13">
        <v>15</v>
      </c>
    </row>
    <row r="43" spans="1:6" ht="15">
      <c r="A43" s="7">
        <v>16</v>
      </c>
      <c r="B43" s="26" t="s">
        <v>94</v>
      </c>
      <c r="C43" s="28" t="s">
        <v>8</v>
      </c>
      <c r="D43" s="26" t="s">
        <v>12</v>
      </c>
      <c r="E43" s="9" t="s">
        <v>95</v>
      </c>
      <c r="F43" s="13">
        <v>16</v>
      </c>
    </row>
    <row r="44" spans="1:6" ht="15">
      <c r="A44" s="7">
        <v>17</v>
      </c>
      <c r="B44" s="26" t="s">
        <v>59</v>
      </c>
      <c r="C44" s="28" t="s">
        <v>8</v>
      </c>
      <c r="D44" s="26" t="s">
        <v>9</v>
      </c>
      <c r="E44" s="8" t="s">
        <v>123</v>
      </c>
      <c r="F44" s="13">
        <v>17</v>
      </c>
    </row>
    <row r="45" spans="1:6" ht="15">
      <c r="A45" s="7">
        <v>18</v>
      </c>
      <c r="B45" s="26" t="s">
        <v>60</v>
      </c>
      <c r="C45" s="28" t="s">
        <v>8</v>
      </c>
      <c r="D45" s="26" t="s">
        <v>71</v>
      </c>
      <c r="E45" s="8" t="s">
        <v>106</v>
      </c>
      <c r="F45" s="13">
        <v>18</v>
      </c>
    </row>
    <row r="46" spans="1:6" ht="15">
      <c r="A46" s="7">
        <v>19</v>
      </c>
      <c r="B46" s="26" t="s">
        <v>97</v>
      </c>
      <c r="C46" s="28" t="s">
        <v>8</v>
      </c>
      <c r="D46" s="26" t="s">
        <v>12</v>
      </c>
      <c r="E46" s="9" t="s">
        <v>98</v>
      </c>
      <c r="F46" s="13">
        <v>19</v>
      </c>
    </row>
    <row r="47" spans="1:6" ht="15">
      <c r="A47" s="7">
        <v>20</v>
      </c>
      <c r="B47" s="26" t="s">
        <v>46</v>
      </c>
      <c r="C47" s="28" t="s">
        <v>8</v>
      </c>
      <c r="D47" s="26" t="s">
        <v>69</v>
      </c>
      <c r="E47" s="9" t="s">
        <v>76</v>
      </c>
      <c r="F47" s="13">
        <v>20</v>
      </c>
    </row>
    <row r="48" spans="1:6" ht="15">
      <c r="A48" s="7">
        <v>21</v>
      </c>
      <c r="B48" s="26" t="s">
        <v>58</v>
      </c>
      <c r="C48" s="28" t="s">
        <v>8</v>
      </c>
      <c r="D48" s="26" t="s">
        <v>9</v>
      </c>
      <c r="E48" s="12" t="s">
        <v>124</v>
      </c>
      <c r="F48" s="13">
        <v>21</v>
      </c>
    </row>
    <row r="49" ht="15">
      <c r="A49" s="16"/>
    </row>
    <row r="50" spans="1:5" ht="15">
      <c r="A50" s="16"/>
      <c r="B50" s="98" t="s">
        <v>126</v>
      </c>
      <c r="C50" s="98"/>
      <c r="D50" s="98"/>
      <c r="E50" s="98"/>
    </row>
    <row r="51" ht="15">
      <c r="A51" s="16"/>
    </row>
    <row r="52" ht="15">
      <c r="A52" s="16"/>
    </row>
    <row r="53" ht="15">
      <c r="A53" s="16"/>
    </row>
  </sheetData>
  <sheetProtection password="CC71" sheet="1" objects="1" scenarios="1"/>
  <mergeCells count="6">
    <mergeCell ref="J14:O14"/>
    <mergeCell ref="J1:P2"/>
    <mergeCell ref="J3:P3"/>
    <mergeCell ref="B50:E50"/>
    <mergeCell ref="A1:F2"/>
    <mergeCell ref="A3:F3"/>
  </mergeCells>
  <printOptions/>
  <pageMargins left="0.8267716535433072" right="0.2362204724409449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H2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8.7109375" style="0" customWidth="1"/>
    <col min="2" max="2" width="3.140625" style="0" customWidth="1"/>
    <col min="3" max="3" width="14.8515625" style="0" customWidth="1"/>
    <col min="4" max="4" width="12.7109375" style="0" customWidth="1"/>
    <col min="5" max="5" width="11.7109375" style="0" customWidth="1"/>
    <col min="7" max="16384" width="8.7109375" style="0" customWidth="1"/>
  </cols>
  <sheetData>
    <row r="2" spans="2:7" ht="15.75">
      <c r="B2" s="17"/>
      <c r="C2" s="17"/>
      <c r="D2" s="17"/>
      <c r="E2" s="17"/>
      <c r="F2" s="24"/>
      <c r="G2" s="17"/>
    </row>
    <row r="3" spans="2:8" ht="15.75">
      <c r="B3" s="17"/>
      <c r="C3" s="17"/>
      <c r="D3" s="17"/>
      <c r="E3" s="17"/>
      <c r="F3" s="88"/>
      <c r="G3" s="88"/>
      <c r="H3" s="3"/>
    </row>
    <row r="4" spans="2:8" ht="15.75">
      <c r="B4" s="17"/>
      <c r="C4" s="17"/>
      <c r="D4" s="17"/>
      <c r="F4" s="18"/>
      <c r="G4" s="17" t="s">
        <v>17</v>
      </c>
      <c r="H4" s="4"/>
    </row>
    <row r="5" spans="2:8" ht="15.75">
      <c r="B5" s="17"/>
      <c r="C5" s="17"/>
      <c r="D5" s="17"/>
      <c r="F5" s="19"/>
      <c r="G5" s="17" t="s">
        <v>18</v>
      </c>
      <c r="H5" s="5"/>
    </row>
    <row r="6" spans="2:8" ht="15.75">
      <c r="B6" s="17"/>
      <c r="C6" s="17"/>
      <c r="D6" s="17"/>
      <c r="F6" s="19"/>
      <c r="G6" s="17" t="s">
        <v>136</v>
      </c>
      <c r="H6" s="5"/>
    </row>
    <row r="7" spans="2:8" ht="15.75">
      <c r="B7" s="17"/>
      <c r="C7" s="17"/>
      <c r="D7" s="17"/>
      <c r="E7" s="17"/>
      <c r="F7" s="19"/>
      <c r="G7" s="19"/>
      <c r="H7" s="5"/>
    </row>
    <row r="8" spans="2:8" ht="15.75">
      <c r="B8" s="17"/>
      <c r="C8" s="17"/>
      <c r="D8" s="17"/>
      <c r="E8" s="17"/>
      <c r="F8" s="19"/>
      <c r="G8" s="19"/>
      <c r="H8" s="5"/>
    </row>
    <row r="9" spans="2:7" ht="14.25" customHeight="1">
      <c r="B9" s="99" t="s">
        <v>19</v>
      </c>
      <c r="C9" s="99"/>
      <c r="D9" s="99"/>
      <c r="E9" s="99"/>
      <c r="F9" s="99"/>
      <c r="G9" s="99"/>
    </row>
    <row r="10" spans="2:7" ht="31.5" customHeight="1">
      <c r="B10" s="99"/>
      <c r="C10" s="99"/>
      <c r="D10" s="99"/>
      <c r="E10" s="99"/>
      <c r="F10" s="99"/>
      <c r="G10" s="99"/>
    </row>
    <row r="11" spans="2:7" ht="15.75">
      <c r="B11" s="17"/>
      <c r="C11" s="17"/>
      <c r="D11" s="100"/>
      <c r="E11" s="100"/>
      <c r="F11" s="17"/>
      <c r="G11" s="17"/>
    </row>
    <row r="12" spans="2:7" ht="15.75">
      <c r="B12" s="17"/>
      <c r="C12" s="20">
        <v>41796</v>
      </c>
      <c r="D12" s="100"/>
      <c r="E12" s="100"/>
      <c r="F12" s="17"/>
      <c r="G12" s="17"/>
    </row>
    <row r="13" spans="2:7" ht="31.5" customHeight="1">
      <c r="B13" s="2" t="s">
        <v>0</v>
      </c>
      <c r="C13" s="2" t="s">
        <v>20</v>
      </c>
      <c r="D13" s="1" t="s">
        <v>21</v>
      </c>
      <c r="E13" s="1" t="s">
        <v>22</v>
      </c>
      <c r="F13" s="1" t="s">
        <v>16</v>
      </c>
      <c r="G13" s="1" t="s">
        <v>5</v>
      </c>
    </row>
    <row r="14" spans="2:7" ht="15.75">
      <c r="B14" s="2">
        <v>1</v>
      </c>
      <c r="C14" s="21" t="s">
        <v>11</v>
      </c>
      <c r="D14" s="2">
        <v>1</v>
      </c>
      <c r="E14" s="2">
        <v>1</v>
      </c>
      <c r="F14" s="22">
        <f>(D14*2.5)+(E14*2)</f>
        <v>4.5</v>
      </c>
      <c r="G14" s="2">
        <v>1</v>
      </c>
    </row>
    <row r="15" spans="2:7" ht="15.75">
      <c r="B15" s="2">
        <v>2</v>
      </c>
      <c r="C15" s="21" t="s">
        <v>10</v>
      </c>
      <c r="D15" s="2">
        <v>2</v>
      </c>
      <c r="E15" s="2">
        <v>4</v>
      </c>
      <c r="F15" s="22">
        <f>(D15*2.5)+(E15*2)</f>
        <v>13</v>
      </c>
      <c r="G15" s="2">
        <v>2</v>
      </c>
    </row>
    <row r="16" spans="2:7" ht="15.75">
      <c r="B16" s="2">
        <v>3</v>
      </c>
      <c r="C16" s="21" t="s">
        <v>7</v>
      </c>
      <c r="D16" s="2">
        <v>5</v>
      </c>
      <c r="E16" s="2">
        <v>2</v>
      </c>
      <c r="F16" s="22">
        <f>(D16*2.5)+(E16*2)</f>
        <v>16.5</v>
      </c>
      <c r="G16" s="2">
        <v>4</v>
      </c>
    </row>
    <row r="17" spans="2:7" ht="15.75">
      <c r="B17" s="2">
        <v>4</v>
      </c>
      <c r="C17" s="21" t="s">
        <v>12</v>
      </c>
      <c r="D17" s="2">
        <v>4</v>
      </c>
      <c r="E17" s="2">
        <v>5</v>
      </c>
      <c r="F17" s="22">
        <f>(D17*2.5)+(E17*2)</f>
        <v>20</v>
      </c>
      <c r="G17" s="2">
        <v>5</v>
      </c>
    </row>
    <row r="18" spans="2:7" ht="15.75">
      <c r="B18" s="2">
        <v>5</v>
      </c>
      <c r="C18" s="23" t="s">
        <v>9</v>
      </c>
      <c r="D18" s="2">
        <v>3</v>
      </c>
      <c r="E18" s="2">
        <v>3</v>
      </c>
      <c r="F18" s="22">
        <f>(D18*2.5)+(E18*2)</f>
        <v>13.5</v>
      </c>
      <c r="G18" s="2">
        <v>3</v>
      </c>
    </row>
    <row r="19" ht="15">
      <c r="H19" s="3"/>
    </row>
    <row r="21" spans="2:7" ht="15.75">
      <c r="B21" s="88" t="s">
        <v>135</v>
      </c>
      <c r="C21" s="88"/>
      <c r="D21" s="88"/>
      <c r="E21" s="88"/>
      <c r="F21" s="88"/>
      <c r="G21" s="88"/>
    </row>
  </sheetData>
  <sheetProtection password="CC53" sheet="1" objects="1" scenarios="1"/>
  <mergeCells count="5">
    <mergeCell ref="B21:G21"/>
    <mergeCell ref="F3:G3"/>
    <mergeCell ref="B9:G10"/>
    <mergeCell ref="D11:E11"/>
    <mergeCell ref="D12:E12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2014-07-11T13:31:46Z</cp:lastPrinted>
  <dcterms:created xsi:type="dcterms:W3CDTF">2006-09-16T00:00:00Z</dcterms:created>
  <dcterms:modified xsi:type="dcterms:W3CDTF">2014-07-18T06:28:30Z</dcterms:modified>
  <cp:category/>
  <cp:version/>
  <cp:contentType/>
  <cp:contentStatus/>
</cp:coreProperties>
</file>