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tabRatio="635" activeTab="2"/>
  </bookViews>
  <sheets>
    <sheet name="тесты лич" sheetId="1" r:id="rId1"/>
    <sheet name="командный" sheetId="2" r:id="rId2"/>
    <sheet name="свод" sheetId="3" r:id="rId3"/>
  </sheets>
  <definedNames/>
  <calcPr fullCalcOnLoad="1"/>
</workbook>
</file>

<file path=xl/sharedStrings.xml><?xml version="1.0" encoding="utf-8"?>
<sst xmlns="http://schemas.openxmlformats.org/spreadsheetml/2006/main" count="418" uniqueCount="155">
  <si>
    <t>№</t>
  </si>
  <si>
    <t>Очки</t>
  </si>
  <si>
    <t>Место</t>
  </si>
  <si>
    <t>Ф.И.О.</t>
  </si>
  <si>
    <t>Пол</t>
  </si>
  <si>
    <t>Территория</t>
  </si>
  <si>
    <t>"Президентские тесты"</t>
  </si>
  <si>
    <t>Итого</t>
  </si>
  <si>
    <t>Бег 60 м</t>
  </si>
  <si>
    <t>Пресс</t>
  </si>
  <si>
    <t>Наклон вперёд</t>
  </si>
  <si>
    <t>Прыжок в длину</t>
  </si>
  <si>
    <t>Бег 1000 м</t>
  </si>
  <si>
    <t>Результ.</t>
  </si>
  <si>
    <t>Протокол результатов "Президентских тестов" среди сельских классов-команд</t>
  </si>
  <si>
    <t>Гл. секретарь</t>
  </si>
  <si>
    <t>Глухарева И.И.</t>
  </si>
  <si>
    <t>г. Вязьма</t>
  </si>
  <si>
    <t>ж</t>
  </si>
  <si>
    <t>м</t>
  </si>
  <si>
    <t>г. Десногорск</t>
  </si>
  <si>
    <t>г. Рославль</t>
  </si>
  <si>
    <t>Смоленский</t>
  </si>
  <si>
    <t>Угранский</t>
  </si>
  <si>
    <t>Краснинский</t>
  </si>
  <si>
    <t>Подтяг. Отжим.</t>
  </si>
  <si>
    <t>Команда</t>
  </si>
  <si>
    <t>"Президентские состязания"</t>
  </si>
  <si>
    <t>областного этапа Всероссийских спортивных соревнований школьников</t>
  </si>
  <si>
    <t>Теоретический конкурс</t>
  </si>
  <si>
    <t>Творческий конкурс</t>
  </si>
  <si>
    <t>Тесты</t>
  </si>
  <si>
    <t xml:space="preserve">Сводный протокол </t>
  </si>
  <si>
    <t>среди городских классов-команд</t>
  </si>
  <si>
    <t>УТВЕРЖДАЮ</t>
  </si>
  <si>
    <t>среди сельских классов-команд</t>
  </si>
  <si>
    <t>Возраст</t>
  </si>
  <si>
    <t>Личный</t>
  </si>
  <si>
    <t>16 мая 2014 года</t>
  </si>
  <si>
    <t>Листратенкова Е.П.</t>
  </si>
  <si>
    <t>Гл. судья соревнований</t>
  </si>
  <si>
    <t>Никулин Павел</t>
  </si>
  <si>
    <t xml:space="preserve">Евстратиков Сергей </t>
  </si>
  <si>
    <t xml:space="preserve">Абрамов Руслан </t>
  </si>
  <si>
    <t>Максимова Мария</t>
  </si>
  <si>
    <t xml:space="preserve">Корниенко Екатерина </t>
  </si>
  <si>
    <t xml:space="preserve">Кондратова Софья </t>
  </si>
  <si>
    <t xml:space="preserve">Яковлева Анастасия </t>
  </si>
  <si>
    <t>Угранский район</t>
  </si>
  <si>
    <t>Протокол командных  результатов среди сельских классов-команд</t>
  </si>
  <si>
    <t>г. Велиж</t>
  </si>
  <si>
    <t>Горякова Яна</t>
  </si>
  <si>
    <t>Красникова Виктория</t>
  </si>
  <si>
    <t>Курдюмова Мария</t>
  </si>
  <si>
    <t>Федорова Полина</t>
  </si>
  <si>
    <t>Шакин Сергей</t>
  </si>
  <si>
    <t>Шишкин Денис</t>
  </si>
  <si>
    <t>Луценко Дмитрий</t>
  </si>
  <si>
    <t>Панченков Богдан</t>
  </si>
  <si>
    <t>Григорьева Екатерина</t>
  </si>
  <si>
    <t xml:space="preserve">Евсеева Мария </t>
  </si>
  <si>
    <t>Сычева Ксения</t>
  </si>
  <si>
    <t>Бутьянов Дмитрий</t>
  </si>
  <si>
    <t xml:space="preserve">Матвеев Максим </t>
  </si>
  <si>
    <t xml:space="preserve">Солдатов Дмитрий </t>
  </si>
  <si>
    <t>Тихомолов Александр</t>
  </si>
  <si>
    <t xml:space="preserve">Сыромятникова Анастасия </t>
  </si>
  <si>
    <t xml:space="preserve">Соина Любовь </t>
  </si>
  <si>
    <t xml:space="preserve">Филиппова Марина </t>
  </si>
  <si>
    <t xml:space="preserve">Мосягин Никита </t>
  </si>
  <si>
    <t>Мартынов Андрей</t>
  </si>
  <si>
    <t>Козлов Алексей</t>
  </si>
  <si>
    <t>Тузов Николай</t>
  </si>
  <si>
    <t>Будкин Максим</t>
  </si>
  <si>
    <t>Кочуков Сергей</t>
  </si>
  <si>
    <t>Розенберг Кирилл</t>
  </si>
  <si>
    <t>Перминов Алексей</t>
  </si>
  <si>
    <t>Грохотова Елена</t>
  </si>
  <si>
    <t>Утешева  Анастасия</t>
  </si>
  <si>
    <t>Поддорникова Дарья</t>
  </si>
  <si>
    <t>Зиновьева Эльвина</t>
  </si>
  <si>
    <t>Киселева Дарья</t>
  </si>
  <si>
    <t>Лагвилава Розария</t>
  </si>
  <si>
    <t>Фесюк Елизавета</t>
  </si>
  <si>
    <t>Бельский Игорь</t>
  </si>
  <si>
    <t>Максимов Павел</t>
  </si>
  <si>
    <t>Нелюбин Никита</t>
  </si>
  <si>
    <t>Бальцеров Александр</t>
  </si>
  <si>
    <t>г. Сафоново</t>
  </si>
  <si>
    <t>Никулина Юлия</t>
  </si>
  <si>
    <t>Егорова Надежда</t>
  </si>
  <si>
    <t>Соловьева Алина</t>
  </si>
  <si>
    <t>Карелина Анастасия</t>
  </si>
  <si>
    <t>Дмитриев Роман</t>
  </si>
  <si>
    <t>Никулин Артем</t>
  </si>
  <si>
    <t>Одинцов Дмитрий</t>
  </si>
  <si>
    <t>Фадеев Юрий</t>
  </si>
  <si>
    <t>Васильева Яна</t>
  </si>
  <si>
    <t>Велижина Екатерина</t>
  </si>
  <si>
    <t>Степанова Анастасия</t>
  </si>
  <si>
    <t>Шапошникова Алина</t>
  </si>
  <si>
    <t>Бабушкин Вячеслав</t>
  </si>
  <si>
    <t>Шапошников Никита</t>
  </si>
  <si>
    <t>Грищенков Михаил</t>
  </si>
  <si>
    <t>Моисеенков Илья</t>
  </si>
  <si>
    <t>г. Дорогобуж</t>
  </si>
  <si>
    <t>Смоленский район</t>
  </si>
  <si>
    <t>Краснинский район</t>
  </si>
  <si>
    <t>Волянская Людмила</t>
  </si>
  <si>
    <t>Кругликова Оксана</t>
  </si>
  <si>
    <t>Шумячский район</t>
  </si>
  <si>
    <t>Шумячский</t>
  </si>
  <si>
    <t>Бондарева Надежда</t>
  </si>
  <si>
    <t>Богрянцева Вероника</t>
  </si>
  <si>
    <t>Васильева Анна</t>
  </si>
  <si>
    <t>Рыбалко Екатерина</t>
  </si>
  <si>
    <t>Башкиров Никита</t>
  </si>
  <si>
    <t>Балихин Михаил</t>
  </si>
  <si>
    <t>Игнатьев Никита</t>
  </si>
  <si>
    <t>Гореликов Виктор</t>
  </si>
  <si>
    <t>г.Дорогобуж</t>
  </si>
  <si>
    <t>г. Рудня</t>
  </si>
  <si>
    <t>Пчельникова Карина</t>
  </si>
  <si>
    <t>Ковалева Алина</t>
  </si>
  <si>
    <t>Александрова Анна</t>
  </si>
  <si>
    <t>Авакумова Карина</t>
  </si>
  <si>
    <t>Пахоменков Сергей</t>
  </si>
  <si>
    <t>Федченков Сергей</t>
  </si>
  <si>
    <t>Терешков Станислав</t>
  </si>
  <si>
    <t>Куневич Николай</t>
  </si>
  <si>
    <t>Бег 60</t>
  </si>
  <si>
    <t>Бег 1000</t>
  </si>
  <si>
    <t>Прыжок</t>
  </si>
  <si>
    <t>Наклон</t>
  </si>
  <si>
    <t>г.Рудня</t>
  </si>
  <si>
    <t>Итог</t>
  </si>
  <si>
    <t xml:space="preserve">Личный </t>
  </si>
  <si>
    <t>Бурцев Артем</t>
  </si>
  <si>
    <t>Лац Дарья</t>
  </si>
  <si>
    <t>Корчигин Антон</t>
  </si>
  <si>
    <t>Малащенков Сергей</t>
  </si>
  <si>
    <t>Уткин Кирилл</t>
  </si>
  <si>
    <t>Егоров Илья</t>
  </si>
  <si>
    <t>Борисенкова Виктория</t>
  </si>
  <si>
    <t>Романович Виктория</t>
  </si>
  <si>
    <t>Иванина Аанна</t>
  </si>
  <si>
    <t>-</t>
  </si>
  <si>
    <t>Золотова Ольга</t>
  </si>
  <si>
    <t>Юноши</t>
  </si>
  <si>
    <t>Девушки</t>
  </si>
  <si>
    <t>Отжим/подтяг</t>
  </si>
  <si>
    <t>Дата проведения: 16.05.2014</t>
  </si>
  <si>
    <t>Протокол командных результатов  среди городских классов-команд</t>
  </si>
  <si>
    <t>Областной этап Всероссийских спортивных соревнований школьников "Президентские состязания"</t>
  </si>
  <si>
    <t>Протокол результатов "Президентских тестов" среди городских классов-команд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</si>
</sst>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:ss.0;@"/>
    <numFmt numFmtId="165" formatCode="[$-F400]h:mm:ss\ AM/PM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Calibri"/>
      <family val="2"/>
    </font>
    <font>
      <sz val="12"/>
      <name val="Times New Roman"/>
      <family val="1"/>
    </font>
    <font>
      <b/>
      <i/>
      <sz val="18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Calibri"/>
      <family val="2"/>
    </font>
    <font>
      <sz val="12"/>
      <color rgb="FF0D0D0D"/>
      <name val="Times New Roman"/>
      <family val="1"/>
    </font>
    <font>
      <b/>
      <i/>
      <sz val="18"/>
      <color theme="1"/>
      <name val="Times New Roman"/>
      <family val="1"/>
    </font>
    <font>
      <b/>
      <i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42" fillId="0" borderId="10" xfId="0" applyFont="1" applyBorder="1" applyAlignment="1">
      <alignment/>
    </xf>
    <xf numFmtId="0" fontId="42" fillId="0" borderId="0" xfId="0" applyFont="1" applyBorder="1" applyAlignment="1">
      <alignment/>
    </xf>
    <xf numFmtId="0" fontId="43" fillId="0" borderId="0" xfId="0" applyFont="1" applyBorder="1" applyAlignment="1">
      <alignment horizontal="center"/>
    </xf>
    <xf numFmtId="0" fontId="42" fillId="0" borderId="10" xfId="0" applyFont="1" applyBorder="1" applyAlignment="1">
      <alignment vertical="center" wrapText="1"/>
    </xf>
    <xf numFmtId="0" fontId="44" fillId="0" borderId="0" xfId="0" applyFont="1" applyBorder="1" applyAlignment="1">
      <alignment/>
    </xf>
    <xf numFmtId="0" fontId="43" fillId="0" borderId="0" xfId="0" applyFont="1" applyBorder="1" applyAlignment="1">
      <alignment/>
    </xf>
    <xf numFmtId="0" fontId="43" fillId="0" borderId="10" xfId="0" applyFont="1" applyBorder="1" applyAlignment="1">
      <alignment/>
    </xf>
    <xf numFmtId="0" fontId="43" fillId="0" borderId="10" xfId="0" applyFont="1" applyBorder="1" applyAlignment="1">
      <alignment/>
    </xf>
    <xf numFmtId="0" fontId="45" fillId="0" borderId="10" xfId="0" applyFont="1" applyBorder="1" applyAlignment="1">
      <alignment/>
    </xf>
    <xf numFmtId="0" fontId="42" fillId="0" borderId="10" xfId="0" applyFont="1" applyBorder="1" applyAlignment="1">
      <alignment/>
    </xf>
    <xf numFmtId="0" fontId="46" fillId="0" borderId="10" xfId="0" applyFont="1" applyBorder="1" applyAlignment="1">
      <alignment/>
    </xf>
    <xf numFmtId="0" fontId="46" fillId="0" borderId="10" xfId="0" applyFont="1" applyBorder="1" applyAlignment="1">
      <alignment/>
    </xf>
    <xf numFmtId="0" fontId="46" fillId="0" borderId="0" xfId="0" applyFont="1" applyAlignment="1">
      <alignment/>
    </xf>
    <xf numFmtId="0" fontId="46" fillId="0" borderId="0" xfId="0" applyFont="1" applyBorder="1" applyAlignment="1">
      <alignment/>
    </xf>
    <xf numFmtId="0" fontId="42" fillId="0" borderId="10" xfId="0" applyFont="1" applyBorder="1" applyAlignment="1">
      <alignment horizontal="center" wrapText="1"/>
    </xf>
    <xf numFmtId="0" fontId="4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47" fillId="0" borderId="10" xfId="0" applyFont="1" applyBorder="1" applyAlignment="1">
      <alignment vertical="center" wrapText="1"/>
    </xf>
    <xf numFmtId="0" fontId="42" fillId="0" borderId="0" xfId="0" applyFont="1" applyAlignment="1">
      <alignment horizontal="left"/>
    </xf>
    <xf numFmtId="0" fontId="42" fillId="0" borderId="10" xfId="0" applyFont="1" applyFill="1" applyBorder="1" applyAlignment="1">
      <alignment vertical="center" wrapText="1"/>
    </xf>
    <xf numFmtId="0" fontId="0" fillId="0" borderId="10" xfId="0" applyBorder="1" applyAlignment="1">
      <alignment horizontal="center"/>
    </xf>
    <xf numFmtId="0" fontId="8" fillId="0" borderId="10" xfId="0" applyFont="1" applyBorder="1" applyAlignment="1">
      <alignment vertical="center" wrapText="1"/>
    </xf>
    <xf numFmtId="0" fontId="42" fillId="0" borderId="12" xfId="0" applyFont="1" applyBorder="1" applyAlignment="1">
      <alignment horizontal="center" vertical="center"/>
    </xf>
    <xf numFmtId="0" fontId="43" fillId="0" borderId="13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/>
    </xf>
    <xf numFmtId="0" fontId="44" fillId="0" borderId="0" xfId="0" applyFont="1" applyBorder="1" applyAlignment="1">
      <alignment wrapText="1"/>
    </xf>
    <xf numFmtId="0" fontId="42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 vertical="center"/>
    </xf>
    <xf numFmtId="0" fontId="42" fillId="33" borderId="10" xfId="0" applyFont="1" applyFill="1" applyBorder="1" applyAlignment="1">
      <alignment vertical="center" wrapText="1"/>
    </xf>
    <xf numFmtId="164" fontId="42" fillId="0" borderId="10" xfId="0" applyNumberFormat="1" applyFont="1" applyBorder="1" applyAlignment="1">
      <alignment/>
    </xf>
    <xf numFmtId="0" fontId="45" fillId="0" borderId="14" xfId="0" applyFont="1" applyBorder="1" applyAlignment="1">
      <alignment/>
    </xf>
    <xf numFmtId="0" fontId="45" fillId="0" borderId="11" xfId="0" applyFont="1" applyBorder="1" applyAlignment="1">
      <alignment horizontal="center"/>
    </xf>
    <xf numFmtId="47" fontId="45" fillId="0" borderId="10" xfId="0" applyNumberFormat="1" applyFont="1" applyBorder="1" applyAlignment="1">
      <alignment/>
    </xf>
    <xf numFmtId="165" fontId="45" fillId="0" borderId="10" xfId="0" applyNumberFormat="1" applyFont="1" applyBorder="1" applyAlignment="1">
      <alignment/>
    </xf>
    <xf numFmtId="21" fontId="42" fillId="0" borderId="10" xfId="0" applyNumberFormat="1" applyFont="1" applyBorder="1" applyAlignment="1">
      <alignment/>
    </xf>
    <xf numFmtId="0" fontId="42" fillId="0" borderId="13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3" fillId="0" borderId="13" xfId="0" applyFont="1" applyFill="1" applyBorder="1" applyAlignment="1">
      <alignment horizontal="center" vertical="center" wrapText="1"/>
    </xf>
    <xf numFmtId="0" fontId="45" fillId="0" borderId="0" xfId="0" applyFont="1" applyBorder="1" applyAlignment="1">
      <alignment/>
    </xf>
    <xf numFmtId="0" fontId="8" fillId="0" borderId="0" xfId="0" applyFont="1" applyBorder="1" applyAlignment="1">
      <alignment horizontal="center" vertical="center" wrapText="1"/>
    </xf>
    <xf numFmtId="0" fontId="42" fillId="0" borderId="0" xfId="0" applyFont="1" applyBorder="1" applyAlignment="1">
      <alignment vertical="center" wrapText="1"/>
    </xf>
    <xf numFmtId="0" fontId="45" fillId="0" borderId="0" xfId="0" applyFont="1" applyBorder="1" applyAlignment="1">
      <alignment horizontal="center"/>
    </xf>
    <xf numFmtId="47" fontId="45" fillId="0" borderId="0" xfId="0" applyNumberFormat="1" applyFont="1" applyBorder="1" applyAlignment="1">
      <alignment/>
    </xf>
    <xf numFmtId="165" fontId="45" fillId="0" borderId="0" xfId="0" applyNumberFormat="1" applyFont="1" applyBorder="1" applyAlignment="1">
      <alignment/>
    </xf>
    <xf numFmtId="0" fontId="42" fillId="0" borderId="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/>
    </xf>
    <xf numFmtId="0" fontId="8" fillId="0" borderId="0" xfId="0" applyFont="1" applyBorder="1" applyAlignment="1">
      <alignment vertical="center" wrapText="1"/>
    </xf>
    <xf numFmtId="0" fontId="0" fillId="0" borderId="0" xfId="0" applyBorder="1" applyAlignment="1">
      <alignment horizontal="center"/>
    </xf>
    <xf numFmtId="164" fontId="42" fillId="0" borderId="0" xfId="0" applyNumberFormat="1" applyFont="1" applyBorder="1" applyAlignment="1">
      <alignment/>
    </xf>
    <xf numFmtId="21" fontId="42" fillId="0" borderId="0" xfId="0" applyNumberFormat="1" applyFont="1" applyBorder="1" applyAlignment="1">
      <alignment/>
    </xf>
    <xf numFmtId="0" fontId="5" fillId="0" borderId="10" xfId="0" applyFont="1" applyBorder="1" applyAlignment="1">
      <alignment horizontal="right" wrapText="1"/>
    </xf>
    <xf numFmtId="0" fontId="43" fillId="0" borderId="10" xfId="0" applyFont="1" applyBorder="1" applyAlignment="1">
      <alignment horizontal="right"/>
    </xf>
    <xf numFmtId="0" fontId="43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48" fillId="0" borderId="0" xfId="0" applyFont="1" applyBorder="1" applyAlignment="1">
      <alignment horizontal="center"/>
    </xf>
    <xf numFmtId="0" fontId="48" fillId="0" borderId="0" xfId="0" applyFont="1" applyBorder="1" applyAlignment="1">
      <alignment/>
    </xf>
    <xf numFmtId="0" fontId="48" fillId="0" borderId="0" xfId="0" applyFont="1" applyBorder="1" applyAlignment="1">
      <alignment horizontal="center"/>
    </xf>
    <xf numFmtId="0" fontId="44" fillId="0" borderId="0" xfId="0" applyFont="1" applyBorder="1" applyAlignment="1">
      <alignment horizontal="center" wrapText="1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/>
    </xf>
    <xf numFmtId="0" fontId="49" fillId="0" borderId="10" xfId="0" applyFont="1" applyBorder="1" applyAlignment="1">
      <alignment horizontal="center"/>
    </xf>
    <xf numFmtId="0" fontId="43" fillId="0" borderId="15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43" fillId="0" borderId="15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43" fillId="0" borderId="15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42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47625</xdr:colOff>
      <xdr:row>0</xdr:row>
      <xdr:rowOff>314325</xdr:rowOff>
    </xdr:from>
    <xdr:to>
      <xdr:col>21</xdr:col>
      <xdr:colOff>257175</xdr:colOff>
      <xdr:row>8</xdr:row>
      <xdr:rowOff>19050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82350" y="314325"/>
          <a:ext cx="2019300" cy="1781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152400</xdr:colOff>
      <xdr:row>0</xdr:row>
      <xdr:rowOff>0</xdr:rowOff>
    </xdr:from>
    <xdr:to>
      <xdr:col>15</xdr:col>
      <xdr:colOff>552450</xdr:colOff>
      <xdr:row>4</xdr:row>
      <xdr:rowOff>209550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44300" y="0"/>
          <a:ext cx="1619250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-0.4999699890613556"/>
    <pageSetUpPr fitToPage="1"/>
  </sheetPr>
  <dimension ref="B1:W114"/>
  <sheetViews>
    <sheetView zoomScale="78" zoomScaleNormal="78" zoomScalePageLayoutView="0" workbookViewId="0" topLeftCell="A1">
      <selection activeCell="Y15" sqref="Y15"/>
    </sheetView>
  </sheetViews>
  <sheetFormatPr defaultColWidth="9.140625" defaultRowHeight="15"/>
  <cols>
    <col min="3" max="3" width="4.140625" style="0" customWidth="1"/>
    <col min="4" max="4" width="26.421875" style="0" customWidth="1"/>
    <col min="5" max="5" width="9.00390625" style="0" customWidth="1"/>
    <col min="6" max="6" width="5.7109375" style="0" customWidth="1"/>
    <col min="7" max="7" width="13.140625" style="0" customWidth="1"/>
    <col min="8" max="8" width="9.140625" style="0" customWidth="1"/>
    <col min="9" max="9" width="7.140625" style="0" customWidth="1"/>
    <col min="10" max="10" width="9.140625" style="0" customWidth="1"/>
    <col min="11" max="11" width="7.7109375" style="0" customWidth="1"/>
    <col min="12" max="12" width="9.140625" style="0" customWidth="1"/>
    <col min="13" max="13" width="6.140625" style="0" customWidth="1"/>
    <col min="14" max="14" width="9.140625" style="0" customWidth="1"/>
    <col min="15" max="15" width="6.7109375" style="0" customWidth="1"/>
    <col min="16" max="16" width="10.421875" style="0" customWidth="1"/>
    <col min="17" max="17" width="6.421875" style="0" customWidth="1"/>
    <col min="18" max="18" width="9.140625" style="0" customWidth="1"/>
    <col min="19" max="19" width="6.28125" style="0" customWidth="1"/>
    <col min="20" max="20" width="9.28125" style="0" customWidth="1"/>
    <col min="21" max="21" width="11.57421875" style="0" customWidth="1"/>
  </cols>
  <sheetData>
    <row r="1" spans="3:21" ht="40.5" customHeight="1">
      <c r="C1" s="70" t="s">
        <v>153</v>
      </c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</row>
    <row r="2" spans="3:16" ht="15.75" customHeight="1"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</row>
    <row r="3" spans="3:16" ht="16.5" customHeight="1"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</row>
    <row r="4" spans="3:21" ht="20.25" customHeight="1">
      <c r="C4" s="71" t="s">
        <v>154</v>
      </c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34"/>
    </row>
    <row r="5" spans="3:21" ht="21" customHeight="1">
      <c r="C5" s="9"/>
      <c r="D5" s="10" t="s">
        <v>37</v>
      </c>
      <c r="E5" s="10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</row>
    <row r="6" spans="3:21" ht="18.75">
      <c r="C6" s="46"/>
      <c r="D6" s="7" t="s">
        <v>151</v>
      </c>
      <c r="E6" s="7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</row>
    <row r="7" spans="3:21" ht="15" customHeight="1">
      <c r="C7" s="72" t="s">
        <v>0</v>
      </c>
      <c r="D7" s="72" t="s">
        <v>3</v>
      </c>
      <c r="E7" s="72" t="s">
        <v>36</v>
      </c>
      <c r="F7" s="72" t="s">
        <v>4</v>
      </c>
      <c r="G7" s="72" t="s">
        <v>5</v>
      </c>
      <c r="H7" s="73" t="s">
        <v>6</v>
      </c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2" t="s">
        <v>7</v>
      </c>
      <c r="U7" s="72" t="s">
        <v>2</v>
      </c>
    </row>
    <row r="8" spans="3:21" ht="15.75">
      <c r="C8" s="72"/>
      <c r="D8" s="72"/>
      <c r="E8" s="72"/>
      <c r="F8" s="72"/>
      <c r="G8" s="72"/>
      <c r="H8" s="74" t="s">
        <v>8</v>
      </c>
      <c r="I8" s="74"/>
      <c r="J8" s="74" t="s">
        <v>25</v>
      </c>
      <c r="K8" s="74"/>
      <c r="L8" s="74" t="s">
        <v>9</v>
      </c>
      <c r="M8" s="74"/>
      <c r="N8" s="74" t="s">
        <v>10</v>
      </c>
      <c r="O8" s="74"/>
      <c r="P8" s="74" t="s">
        <v>11</v>
      </c>
      <c r="Q8" s="74"/>
      <c r="R8" s="74" t="s">
        <v>12</v>
      </c>
      <c r="S8" s="74"/>
      <c r="T8" s="72"/>
      <c r="U8" s="72"/>
    </row>
    <row r="9" spans="3:21" ht="18" customHeight="1">
      <c r="C9" s="72"/>
      <c r="D9" s="72"/>
      <c r="E9" s="72"/>
      <c r="F9" s="72"/>
      <c r="G9" s="72"/>
      <c r="H9" s="5" t="s">
        <v>13</v>
      </c>
      <c r="I9" s="5" t="s">
        <v>1</v>
      </c>
      <c r="J9" s="5" t="s">
        <v>13</v>
      </c>
      <c r="K9" s="5" t="s">
        <v>1</v>
      </c>
      <c r="L9" s="5" t="s">
        <v>13</v>
      </c>
      <c r="M9" s="5" t="s">
        <v>1</v>
      </c>
      <c r="N9" s="5" t="s">
        <v>13</v>
      </c>
      <c r="O9" s="5" t="s">
        <v>1</v>
      </c>
      <c r="P9" s="5" t="s">
        <v>13</v>
      </c>
      <c r="Q9" s="5" t="s">
        <v>1</v>
      </c>
      <c r="R9" s="5" t="s">
        <v>13</v>
      </c>
      <c r="S9" s="5" t="s">
        <v>1</v>
      </c>
      <c r="T9" s="72"/>
      <c r="U9" s="72"/>
    </row>
    <row r="10" spans="2:22" ht="36" customHeight="1">
      <c r="B10" s="2"/>
      <c r="C10" s="57"/>
      <c r="D10" s="57" t="s">
        <v>149</v>
      </c>
      <c r="E10" s="57"/>
      <c r="F10" s="57"/>
      <c r="G10" s="57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57"/>
      <c r="U10" s="57"/>
      <c r="V10" s="2"/>
    </row>
    <row r="11" spans="3:21" ht="16.5" customHeight="1">
      <c r="C11" s="58">
        <v>1</v>
      </c>
      <c r="D11" s="8" t="s">
        <v>53</v>
      </c>
      <c r="E11" s="8">
        <v>13</v>
      </c>
      <c r="F11" s="28" t="s">
        <v>18</v>
      </c>
      <c r="G11" s="1" t="s">
        <v>20</v>
      </c>
      <c r="H11" s="38">
        <v>0.00010416666666666667</v>
      </c>
      <c r="I11" s="1">
        <v>58</v>
      </c>
      <c r="J11" s="1">
        <v>40</v>
      </c>
      <c r="K11" s="1">
        <v>61</v>
      </c>
      <c r="L11" s="1">
        <v>36</v>
      </c>
      <c r="M11" s="1">
        <v>58</v>
      </c>
      <c r="N11" s="1">
        <v>12</v>
      </c>
      <c r="O11" s="1">
        <v>28</v>
      </c>
      <c r="P11" s="1">
        <v>210</v>
      </c>
      <c r="Q11" s="1">
        <v>50</v>
      </c>
      <c r="R11" s="43">
        <v>0.0031249999999999997</v>
      </c>
      <c r="S11" s="1">
        <v>31</v>
      </c>
      <c r="T11" s="58">
        <f aca="true" t="shared" si="0" ref="T11:T38">SUM(I11,K11,M11,O11,Q11,S11)</f>
        <v>286</v>
      </c>
      <c r="U11" s="58">
        <f>RANK(T11,$T$11:$T$38,0)</f>
        <v>1</v>
      </c>
    </row>
    <row r="12" spans="3:21" ht="15" customHeight="1">
      <c r="C12" s="30">
        <v>2</v>
      </c>
      <c r="D12" s="8" t="s">
        <v>51</v>
      </c>
      <c r="E12" s="8">
        <v>14</v>
      </c>
      <c r="F12" s="24" t="s">
        <v>18</v>
      </c>
      <c r="G12" s="1" t="s">
        <v>20</v>
      </c>
      <c r="H12" s="38">
        <v>0.00010300925925925927</v>
      </c>
      <c r="I12" s="1">
        <v>56</v>
      </c>
      <c r="J12" s="1">
        <v>13</v>
      </c>
      <c r="K12" s="1">
        <v>12</v>
      </c>
      <c r="L12" s="1">
        <v>36</v>
      </c>
      <c r="M12" s="1">
        <v>58</v>
      </c>
      <c r="N12" s="1">
        <v>18</v>
      </c>
      <c r="O12" s="1">
        <v>41</v>
      </c>
      <c r="P12" s="1">
        <v>200</v>
      </c>
      <c r="Q12" s="1">
        <v>40</v>
      </c>
      <c r="R12" s="43">
        <v>0.003148148148148148</v>
      </c>
      <c r="S12" s="1">
        <v>28</v>
      </c>
      <c r="T12" s="44">
        <f t="shared" si="0"/>
        <v>235</v>
      </c>
      <c r="U12" s="45">
        <f aca="true" t="shared" si="1" ref="U12:U38">RANK(T12,$T$11:$T$38,0)</f>
        <v>2</v>
      </c>
    </row>
    <row r="13" spans="3:21" ht="17.25" customHeight="1">
      <c r="C13" s="30">
        <v>3</v>
      </c>
      <c r="D13" s="8" t="s">
        <v>66</v>
      </c>
      <c r="E13" s="8">
        <v>14</v>
      </c>
      <c r="F13" s="24" t="s">
        <v>18</v>
      </c>
      <c r="G13" s="1" t="s">
        <v>50</v>
      </c>
      <c r="H13" s="38">
        <v>0.0001099537037037037</v>
      </c>
      <c r="I13" s="1">
        <v>41</v>
      </c>
      <c r="J13" s="1">
        <v>33</v>
      </c>
      <c r="K13" s="1">
        <v>54</v>
      </c>
      <c r="L13" s="1">
        <v>26</v>
      </c>
      <c r="M13" s="1">
        <v>32</v>
      </c>
      <c r="N13" s="1">
        <v>15</v>
      </c>
      <c r="O13" s="1">
        <v>34</v>
      </c>
      <c r="P13" s="1">
        <v>200</v>
      </c>
      <c r="Q13" s="1">
        <v>40</v>
      </c>
      <c r="R13" s="43">
        <v>0.0032291666666666666</v>
      </c>
      <c r="S13" s="1">
        <v>27</v>
      </c>
      <c r="T13" s="44">
        <f t="shared" si="0"/>
        <v>228</v>
      </c>
      <c r="U13" s="45">
        <f t="shared" si="1"/>
        <v>3</v>
      </c>
    </row>
    <row r="14" spans="3:21" ht="15.75" customHeight="1">
      <c r="C14" s="30">
        <v>4</v>
      </c>
      <c r="D14" s="8" t="s">
        <v>52</v>
      </c>
      <c r="E14" s="8">
        <v>15</v>
      </c>
      <c r="F14" s="24" t="s">
        <v>18</v>
      </c>
      <c r="G14" s="1" t="s">
        <v>20</v>
      </c>
      <c r="H14" s="38">
        <v>0.0001099537037037037</v>
      </c>
      <c r="I14" s="1">
        <v>41</v>
      </c>
      <c r="J14" s="1">
        <v>23</v>
      </c>
      <c r="K14" s="1">
        <v>32</v>
      </c>
      <c r="L14" s="1">
        <v>33</v>
      </c>
      <c r="M14" s="1">
        <v>50</v>
      </c>
      <c r="N14" s="1">
        <v>22.5</v>
      </c>
      <c r="O14" s="1">
        <v>53</v>
      </c>
      <c r="P14" s="1">
        <v>170</v>
      </c>
      <c r="Q14" s="1">
        <v>23</v>
      </c>
      <c r="R14" s="43">
        <v>0.003298611111111111</v>
      </c>
      <c r="S14" s="1">
        <v>25</v>
      </c>
      <c r="T14" s="44">
        <f t="shared" si="0"/>
        <v>224</v>
      </c>
      <c r="U14" s="45">
        <f t="shared" si="1"/>
        <v>4</v>
      </c>
    </row>
    <row r="15" spans="3:21" ht="15.75" customHeight="1">
      <c r="C15" s="30">
        <v>5</v>
      </c>
      <c r="D15" s="8" t="s">
        <v>45</v>
      </c>
      <c r="E15" s="8">
        <v>14</v>
      </c>
      <c r="F15" s="24" t="s">
        <v>18</v>
      </c>
      <c r="G15" s="1" t="s">
        <v>17</v>
      </c>
      <c r="H15" s="38">
        <v>0.0001099537037037037</v>
      </c>
      <c r="I15" s="1">
        <v>41</v>
      </c>
      <c r="J15" s="1">
        <v>28</v>
      </c>
      <c r="K15" s="1">
        <v>42</v>
      </c>
      <c r="L15" s="1">
        <v>36</v>
      </c>
      <c r="M15" s="1">
        <v>58</v>
      </c>
      <c r="N15" s="1">
        <v>9</v>
      </c>
      <c r="O15" s="1">
        <v>22</v>
      </c>
      <c r="P15" s="1">
        <v>175</v>
      </c>
      <c r="Q15" s="1">
        <v>25</v>
      </c>
      <c r="R15" s="43">
        <v>0.003414351851851852</v>
      </c>
      <c r="S15" s="1">
        <v>22</v>
      </c>
      <c r="T15" s="44">
        <f t="shared" si="0"/>
        <v>210</v>
      </c>
      <c r="U15" s="45">
        <f t="shared" si="1"/>
        <v>5</v>
      </c>
    </row>
    <row r="16" spans="3:21" ht="15" customHeight="1">
      <c r="C16" s="30">
        <v>6</v>
      </c>
      <c r="D16" s="8" t="s">
        <v>54</v>
      </c>
      <c r="E16" s="8">
        <v>14</v>
      </c>
      <c r="F16" s="24" t="s">
        <v>18</v>
      </c>
      <c r="G16" s="1" t="s">
        <v>20</v>
      </c>
      <c r="H16" s="38">
        <v>0.00010185185185185185</v>
      </c>
      <c r="I16" s="1">
        <v>58</v>
      </c>
      <c r="J16" s="1">
        <v>13</v>
      </c>
      <c r="K16" s="1">
        <v>12</v>
      </c>
      <c r="L16" s="1">
        <v>32</v>
      </c>
      <c r="M16" s="1">
        <v>50</v>
      </c>
      <c r="N16" s="1">
        <v>9</v>
      </c>
      <c r="O16" s="1">
        <v>22</v>
      </c>
      <c r="P16" s="1">
        <v>185</v>
      </c>
      <c r="Q16" s="1">
        <v>30</v>
      </c>
      <c r="R16" s="43">
        <v>0.003090277777777778</v>
      </c>
      <c r="S16" s="1">
        <v>31</v>
      </c>
      <c r="T16" s="44">
        <f t="shared" si="0"/>
        <v>203</v>
      </c>
      <c r="U16" s="45">
        <f t="shared" si="1"/>
        <v>6</v>
      </c>
    </row>
    <row r="17" spans="3:21" ht="15.75" customHeight="1">
      <c r="C17" s="30">
        <v>7</v>
      </c>
      <c r="D17" s="8" t="s">
        <v>92</v>
      </c>
      <c r="E17" s="8">
        <v>15</v>
      </c>
      <c r="F17" s="24" t="s">
        <v>18</v>
      </c>
      <c r="G17" s="1" t="s">
        <v>88</v>
      </c>
      <c r="H17" s="38">
        <v>0.00010300925925925927</v>
      </c>
      <c r="I17" s="1">
        <v>56</v>
      </c>
      <c r="J17" s="1">
        <v>13</v>
      </c>
      <c r="K17" s="1">
        <v>12</v>
      </c>
      <c r="L17" s="1">
        <v>29</v>
      </c>
      <c r="M17" s="1">
        <v>38</v>
      </c>
      <c r="N17" s="1">
        <v>13</v>
      </c>
      <c r="O17" s="1">
        <v>30</v>
      </c>
      <c r="P17" s="1">
        <v>190</v>
      </c>
      <c r="Q17" s="1">
        <v>33</v>
      </c>
      <c r="R17" s="43">
        <v>0.003101851851851852</v>
      </c>
      <c r="S17" s="1">
        <v>30</v>
      </c>
      <c r="T17" s="44">
        <f t="shared" si="0"/>
        <v>199</v>
      </c>
      <c r="U17" s="45">
        <f t="shared" si="1"/>
        <v>7</v>
      </c>
    </row>
    <row r="18" spans="3:21" ht="15.75" customHeight="1">
      <c r="C18" s="30">
        <v>8</v>
      </c>
      <c r="D18" s="8" t="s">
        <v>89</v>
      </c>
      <c r="E18" s="8">
        <v>15</v>
      </c>
      <c r="F18" s="24" t="s">
        <v>18</v>
      </c>
      <c r="G18" s="1" t="s">
        <v>88</v>
      </c>
      <c r="H18" s="38">
        <v>0.0001111111111111111</v>
      </c>
      <c r="I18" s="1">
        <v>39</v>
      </c>
      <c r="J18" s="1">
        <v>0</v>
      </c>
      <c r="K18" s="1">
        <v>0</v>
      </c>
      <c r="L18" s="1">
        <v>26</v>
      </c>
      <c r="M18" s="1">
        <v>29</v>
      </c>
      <c r="N18" s="1">
        <v>28</v>
      </c>
      <c r="O18" s="1">
        <v>63</v>
      </c>
      <c r="P18" s="1">
        <v>200</v>
      </c>
      <c r="Q18" s="1">
        <v>40</v>
      </c>
      <c r="R18" s="43">
        <v>0.003252314814814815</v>
      </c>
      <c r="S18" s="1">
        <v>26</v>
      </c>
      <c r="T18" s="44">
        <f t="shared" si="0"/>
        <v>197</v>
      </c>
      <c r="U18" s="45">
        <f t="shared" si="1"/>
        <v>8</v>
      </c>
    </row>
    <row r="19" spans="3:21" ht="15" customHeight="1">
      <c r="C19" s="30">
        <v>9</v>
      </c>
      <c r="D19" s="8" t="s">
        <v>44</v>
      </c>
      <c r="E19" s="8">
        <v>15</v>
      </c>
      <c r="F19" s="24" t="s">
        <v>18</v>
      </c>
      <c r="G19" s="1" t="s">
        <v>17</v>
      </c>
      <c r="H19" s="38">
        <v>0.00010069444444444443</v>
      </c>
      <c r="I19" s="1">
        <v>60</v>
      </c>
      <c r="J19" s="1">
        <v>5</v>
      </c>
      <c r="K19" s="1">
        <v>3</v>
      </c>
      <c r="L19" s="1">
        <v>26</v>
      </c>
      <c r="M19" s="1">
        <v>29</v>
      </c>
      <c r="N19" s="1">
        <v>16</v>
      </c>
      <c r="O19" s="1">
        <v>35</v>
      </c>
      <c r="P19" s="1">
        <v>182</v>
      </c>
      <c r="Q19" s="1">
        <v>29</v>
      </c>
      <c r="R19" s="43">
        <v>0.003136574074074074</v>
      </c>
      <c r="S19" s="1">
        <v>29</v>
      </c>
      <c r="T19" s="44">
        <f t="shared" si="0"/>
        <v>185</v>
      </c>
      <c r="U19" s="45">
        <f t="shared" si="1"/>
        <v>9</v>
      </c>
    </row>
    <row r="20" spans="3:21" ht="15" customHeight="1">
      <c r="C20" s="30">
        <v>10</v>
      </c>
      <c r="D20" s="8" t="s">
        <v>91</v>
      </c>
      <c r="E20" s="8">
        <v>14</v>
      </c>
      <c r="F20" s="24" t="s">
        <v>18</v>
      </c>
      <c r="G20" s="1" t="s">
        <v>88</v>
      </c>
      <c r="H20" s="38">
        <v>0.0001111111111111111</v>
      </c>
      <c r="I20" s="1">
        <v>39</v>
      </c>
      <c r="J20" s="1">
        <v>13</v>
      </c>
      <c r="K20" s="1">
        <v>12</v>
      </c>
      <c r="L20" s="1">
        <v>29</v>
      </c>
      <c r="M20" s="1">
        <v>41</v>
      </c>
      <c r="N20" s="1">
        <v>13</v>
      </c>
      <c r="O20" s="1">
        <v>30</v>
      </c>
      <c r="P20" s="1">
        <v>190</v>
      </c>
      <c r="Q20" s="1">
        <v>33</v>
      </c>
      <c r="R20" s="43">
        <v>0.0032407407407407406</v>
      </c>
      <c r="S20" s="1">
        <v>26</v>
      </c>
      <c r="T20" s="44">
        <f t="shared" si="0"/>
        <v>181</v>
      </c>
      <c r="U20" s="45">
        <f t="shared" si="1"/>
        <v>10</v>
      </c>
    </row>
    <row r="21" spans="3:21" ht="15" customHeight="1">
      <c r="C21" s="30">
        <v>11</v>
      </c>
      <c r="D21" s="8" t="s">
        <v>47</v>
      </c>
      <c r="E21" s="8">
        <v>14</v>
      </c>
      <c r="F21" s="24" t="s">
        <v>18</v>
      </c>
      <c r="G21" s="1" t="s">
        <v>17</v>
      </c>
      <c r="H21" s="38">
        <v>0.0001087962962962963</v>
      </c>
      <c r="I21" s="1">
        <v>44</v>
      </c>
      <c r="J21" s="1">
        <v>13</v>
      </c>
      <c r="K21" s="1">
        <v>42</v>
      </c>
      <c r="L21" s="1">
        <v>23</v>
      </c>
      <c r="M21" s="1">
        <v>25</v>
      </c>
      <c r="N21" s="1">
        <v>7</v>
      </c>
      <c r="O21" s="1">
        <v>18</v>
      </c>
      <c r="P21" s="1">
        <v>175</v>
      </c>
      <c r="Q21" s="1">
        <v>25</v>
      </c>
      <c r="R21" s="43">
        <v>0.003414351851851852</v>
      </c>
      <c r="S21" s="1">
        <v>22</v>
      </c>
      <c r="T21" s="44">
        <f t="shared" si="0"/>
        <v>176</v>
      </c>
      <c r="U21" s="45">
        <f t="shared" si="1"/>
        <v>11</v>
      </c>
    </row>
    <row r="22" spans="3:21" ht="15" customHeight="1">
      <c r="C22" s="30">
        <v>12</v>
      </c>
      <c r="D22" s="27" t="s">
        <v>108</v>
      </c>
      <c r="E22" s="8">
        <v>15</v>
      </c>
      <c r="F22" s="24" t="s">
        <v>18</v>
      </c>
      <c r="G22" s="1" t="s">
        <v>21</v>
      </c>
      <c r="H22" s="38">
        <v>0.00010300925925925927</v>
      </c>
      <c r="I22" s="1">
        <v>56</v>
      </c>
      <c r="J22" s="1">
        <v>10</v>
      </c>
      <c r="K22" s="1">
        <v>8</v>
      </c>
      <c r="L22" s="1">
        <v>37</v>
      </c>
      <c r="M22" s="1">
        <v>58</v>
      </c>
      <c r="N22" s="1">
        <v>9</v>
      </c>
      <c r="O22" s="1">
        <v>18</v>
      </c>
      <c r="P22" s="1">
        <v>175</v>
      </c>
      <c r="Q22" s="1">
        <v>25</v>
      </c>
      <c r="R22" s="43">
        <v>0.003981481481481482</v>
      </c>
      <c r="S22" s="1">
        <v>7</v>
      </c>
      <c r="T22" s="44">
        <f t="shared" si="0"/>
        <v>172</v>
      </c>
      <c r="U22" s="45">
        <f t="shared" si="1"/>
        <v>12</v>
      </c>
    </row>
    <row r="23" spans="3:21" ht="15" customHeight="1">
      <c r="C23" s="30">
        <v>13</v>
      </c>
      <c r="D23" s="8" t="s">
        <v>68</v>
      </c>
      <c r="E23" s="8">
        <v>15</v>
      </c>
      <c r="F23" s="24" t="s">
        <v>18</v>
      </c>
      <c r="G23" s="1" t="s">
        <v>21</v>
      </c>
      <c r="H23" s="38">
        <v>0.00011342592592592594</v>
      </c>
      <c r="I23" s="1">
        <v>35</v>
      </c>
      <c r="J23" s="1">
        <v>15</v>
      </c>
      <c r="K23" s="1">
        <v>16</v>
      </c>
      <c r="L23" s="1">
        <v>29</v>
      </c>
      <c r="M23" s="1">
        <v>38</v>
      </c>
      <c r="N23" s="1">
        <v>17</v>
      </c>
      <c r="O23" s="1">
        <v>38</v>
      </c>
      <c r="P23" s="1">
        <v>165</v>
      </c>
      <c r="Q23" s="1">
        <v>20</v>
      </c>
      <c r="R23" s="43">
        <v>0.0033333333333333335</v>
      </c>
      <c r="S23" s="1">
        <v>24</v>
      </c>
      <c r="T23" s="44">
        <f t="shared" si="0"/>
        <v>171</v>
      </c>
      <c r="U23" s="45">
        <f t="shared" si="1"/>
        <v>13</v>
      </c>
    </row>
    <row r="24" spans="3:21" ht="15" customHeight="1">
      <c r="C24" s="30">
        <v>14</v>
      </c>
      <c r="D24" s="29" t="s">
        <v>78</v>
      </c>
      <c r="E24" s="29">
        <v>14</v>
      </c>
      <c r="F24" s="24" t="s">
        <v>18</v>
      </c>
      <c r="G24" s="1" t="s">
        <v>105</v>
      </c>
      <c r="H24" s="38">
        <v>0.00010532407407407407</v>
      </c>
      <c r="I24" s="1">
        <v>52</v>
      </c>
      <c r="J24" s="1">
        <v>10</v>
      </c>
      <c r="K24" s="1">
        <v>8</v>
      </c>
      <c r="L24" s="1">
        <v>26</v>
      </c>
      <c r="M24" s="1">
        <v>32</v>
      </c>
      <c r="N24" s="1">
        <v>18.5</v>
      </c>
      <c r="O24" s="1">
        <v>41</v>
      </c>
      <c r="P24" s="1">
        <v>190</v>
      </c>
      <c r="Q24" s="1">
        <v>33</v>
      </c>
      <c r="R24" s="43">
        <v>0.004594907407407408</v>
      </c>
      <c r="S24" s="1">
        <v>0</v>
      </c>
      <c r="T24" s="44">
        <f t="shared" si="0"/>
        <v>166</v>
      </c>
      <c r="U24" s="45">
        <f t="shared" si="1"/>
        <v>14</v>
      </c>
    </row>
    <row r="25" spans="3:21" ht="15" customHeight="1">
      <c r="C25" s="30">
        <v>15</v>
      </c>
      <c r="D25" s="8" t="s">
        <v>46</v>
      </c>
      <c r="E25" s="8">
        <v>14</v>
      </c>
      <c r="F25" s="24" t="s">
        <v>18</v>
      </c>
      <c r="G25" s="1" t="s">
        <v>17</v>
      </c>
      <c r="H25" s="38">
        <v>0.0001099537037037037</v>
      </c>
      <c r="I25" s="1">
        <v>41</v>
      </c>
      <c r="J25" s="1">
        <v>4</v>
      </c>
      <c r="K25" s="1">
        <v>2</v>
      </c>
      <c r="L25" s="1">
        <v>214</v>
      </c>
      <c r="M25" s="1">
        <v>27</v>
      </c>
      <c r="N25" s="1">
        <v>17</v>
      </c>
      <c r="O25" s="1">
        <v>38</v>
      </c>
      <c r="P25" s="1">
        <v>180</v>
      </c>
      <c r="Q25" s="1">
        <v>28</v>
      </c>
      <c r="R25" s="43">
        <v>0.003194444444444444</v>
      </c>
      <c r="S25" s="1">
        <v>28</v>
      </c>
      <c r="T25" s="44">
        <f t="shared" si="0"/>
        <v>164</v>
      </c>
      <c r="U25" s="45">
        <f t="shared" si="1"/>
        <v>15</v>
      </c>
    </row>
    <row r="26" spans="3:21" ht="15" customHeight="1">
      <c r="C26" s="30">
        <v>16</v>
      </c>
      <c r="D26" s="8" t="s">
        <v>60</v>
      </c>
      <c r="E26" s="8">
        <v>15</v>
      </c>
      <c r="F26" s="24" t="s">
        <v>18</v>
      </c>
      <c r="G26" s="1" t="s">
        <v>50</v>
      </c>
      <c r="H26" s="38">
        <v>0.00010648148148148147</v>
      </c>
      <c r="I26" s="1">
        <v>50</v>
      </c>
      <c r="J26" s="1">
        <v>18</v>
      </c>
      <c r="K26" s="1">
        <v>22</v>
      </c>
      <c r="L26" s="1">
        <v>25</v>
      </c>
      <c r="M26" s="1">
        <v>27</v>
      </c>
      <c r="N26" s="1">
        <v>3</v>
      </c>
      <c r="O26" s="1">
        <v>7</v>
      </c>
      <c r="P26" s="1">
        <v>195</v>
      </c>
      <c r="Q26" s="1">
        <v>35</v>
      </c>
      <c r="R26" s="43">
        <v>0.003472222222222222</v>
      </c>
      <c r="S26" s="1">
        <v>20</v>
      </c>
      <c r="T26" s="44">
        <f t="shared" si="0"/>
        <v>161</v>
      </c>
      <c r="U26" s="45">
        <f t="shared" si="1"/>
        <v>16</v>
      </c>
    </row>
    <row r="27" spans="3:21" ht="15" customHeight="1">
      <c r="C27" s="30">
        <v>17</v>
      </c>
      <c r="D27" s="8" t="s">
        <v>61</v>
      </c>
      <c r="E27" s="8">
        <v>14</v>
      </c>
      <c r="F27" s="24" t="s">
        <v>18</v>
      </c>
      <c r="G27" s="1" t="s">
        <v>50</v>
      </c>
      <c r="H27" s="38">
        <v>0.00011458333333333334</v>
      </c>
      <c r="I27" s="1">
        <v>33</v>
      </c>
      <c r="J27" s="1">
        <v>27</v>
      </c>
      <c r="K27" s="1">
        <v>40</v>
      </c>
      <c r="L27" s="1">
        <v>14</v>
      </c>
      <c r="M27" s="1">
        <v>12</v>
      </c>
      <c r="N27" s="1">
        <v>14</v>
      </c>
      <c r="O27" s="1">
        <v>32</v>
      </c>
      <c r="P27" s="1">
        <v>180</v>
      </c>
      <c r="Q27" s="1">
        <v>28</v>
      </c>
      <c r="R27" s="43">
        <v>0.0036111111111111114</v>
      </c>
      <c r="S27" s="1">
        <v>16</v>
      </c>
      <c r="T27" s="44">
        <f t="shared" si="0"/>
        <v>161</v>
      </c>
      <c r="U27" s="45">
        <v>17</v>
      </c>
    </row>
    <row r="28" spans="3:21" ht="15" customHeight="1">
      <c r="C28" s="30">
        <v>18</v>
      </c>
      <c r="D28" s="27" t="s">
        <v>109</v>
      </c>
      <c r="E28" s="8">
        <v>14</v>
      </c>
      <c r="F28" s="24" t="s">
        <v>18</v>
      </c>
      <c r="G28" s="1" t="s">
        <v>21</v>
      </c>
      <c r="H28" s="38">
        <v>0.0001099537037037037</v>
      </c>
      <c r="I28" s="1">
        <v>41</v>
      </c>
      <c r="J28" s="1">
        <v>17</v>
      </c>
      <c r="K28" s="1">
        <v>20</v>
      </c>
      <c r="L28" s="1">
        <v>24</v>
      </c>
      <c r="M28" s="1">
        <v>27</v>
      </c>
      <c r="N28" s="1">
        <v>16</v>
      </c>
      <c r="O28" s="1">
        <v>36</v>
      </c>
      <c r="P28" s="1">
        <v>160</v>
      </c>
      <c r="Q28" s="1">
        <v>18</v>
      </c>
      <c r="R28" s="43">
        <v>0.0035648148148148154</v>
      </c>
      <c r="S28" s="1">
        <v>17</v>
      </c>
      <c r="T28" s="44">
        <f t="shared" si="0"/>
        <v>159</v>
      </c>
      <c r="U28" s="45">
        <f t="shared" si="1"/>
        <v>18</v>
      </c>
    </row>
    <row r="29" spans="3:21" ht="15" customHeight="1">
      <c r="C29" s="30">
        <v>19</v>
      </c>
      <c r="D29" s="8" t="s">
        <v>67</v>
      </c>
      <c r="E29" s="8">
        <v>15</v>
      </c>
      <c r="F29" s="24" t="s">
        <v>18</v>
      </c>
      <c r="G29" s="1" t="s">
        <v>21</v>
      </c>
      <c r="H29" s="38">
        <v>0.00011805555555555555</v>
      </c>
      <c r="I29" s="1">
        <v>27</v>
      </c>
      <c r="J29" s="1">
        <v>15</v>
      </c>
      <c r="K29" s="1">
        <v>16</v>
      </c>
      <c r="L29" s="1">
        <v>30</v>
      </c>
      <c r="M29" s="1">
        <v>41</v>
      </c>
      <c r="N29" s="1">
        <v>17</v>
      </c>
      <c r="O29" s="1">
        <v>38</v>
      </c>
      <c r="P29" s="1">
        <v>175</v>
      </c>
      <c r="Q29" s="1">
        <v>25</v>
      </c>
      <c r="R29" s="43">
        <v>0.0037962962962962963</v>
      </c>
      <c r="S29" s="1">
        <v>11</v>
      </c>
      <c r="T29" s="44">
        <f t="shared" si="0"/>
        <v>158</v>
      </c>
      <c r="U29" s="45">
        <f t="shared" si="1"/>
        <v>19</v>
      </c>
    </row>
    <row r="30" spans="3:21" ht="15" customHeight="1">
      <c r="C30" s="30">
        <v>20</v>
      </c>
      <c r="D30" s="29" t="s">
        <v>77</v>
      </c>
      <c r="E30" s="29">
        <v>14</v>
      </c>
      <c r="F30" s="24" t="s">
        <v>18</v>
      </c>
      <c r="G30" s="1" t="s">
        <v>105</v>
      </c>
      <c r="H30" s="38">
        <v>0.0001111111111111111</v>
      </c>
      <c r="I30" s="1">
        <v>39</v>
      </c>
      <c r="J30" s="1">
        <v>11</v>
      </c>
      <c r="K30" s="1">
        <v>9</v>
      </c>
      <c r="L30" s="1">
        <v>14</v>
      </c>
      <c r="M30" s="1">
        <v>12</v>
      </c>
      <c r="N30" s="1">
        <v>17</v>
      </c>
      <c r="O30" s="1">
        <v>38</v>
      </c>
      <c r="P30" s="1">
        <v>190</v>
      </c>
      <c r="Q30" s="1">
        <v>33</v>
      </c>
      <c r="R30" s="43">
        <v>0.003252314814814815</v>
      </c>
      <c r="S30" s="1">
        <v>26</v>
      </c>
      <c r="T30" s="44">
        <f t="shared" si="0"/>
        <v>157</v>
      </c>
      <c r="U30" s="45">
        <f t="shared" si="1"/>
        <v>20</v>
      </c>
    </row>
    <row r="31" spans="3:21" ht="15" customHeight="1">
      <c r="C31" s="30">
        <v>21</v>
      </c>
      <c r="D31" s="8" t="s">
        <v>122</v>
      </c>
      <c r="E31" s="8">
        <v>14</v>
      </c>
      <c r="F31" s="24" t="s">
        <v>18</v>
      </c>
      <c r="G31" s="1" t="s">
        <v>121</v>
      </c>
      <c r="H31" s="38">
        <v>0.00010300925925925927</v>
      </c>
      <c r="I31" s="5">
        <v>56</v>
      </c>
      <c r="J31" s="5">
        <v>11</v>
      </c>
      <c r="K31" s="5">
        <v>9</v>
      </c>
      <c r="L31" s="5">
        <v>21</v>
      </c>
      <c r="M31" s="5">
        <v>21</v>
      </c>
      <c r="N31" s="5">
        <v>0</v>
      </c>
      <c r="O31" s="5">
        <v>4</v>
      </c>
      <c r="P31" s="5">
        <v>180</v>
      </c>
      <c r="Q31" s="5">
        <v>28</v>
      </c>
      <c r="R31" s="43">
        <v>0.002939814814814815</v>
      </c>
      <c r="S31" s="5">
        <v>35</v>
      </c>
      <c r="T31" s="44">
        <f t="shared" si="0"/>
        <v>153</v>
      </c>
      <c r="U31" s="45">
        <f t="shared" si="1"/>
        <v>21</v>
      </c>
    </row>
    <row r="32" spans="3:21" ht="15" customHeight="1">
      <c r="C32" s="30">
        <v>22</v>
      </c>
      <c r="D32" s="8" t="s">
        <v>124</v>
      </c>
      <c r="E32" s="8">
        <v>13</v>
      </c>
      <c r="F32" s="24" t="s">
        <v>18</v>
      </c>
      <c r="G32" s="1" t="s">
        <v>121</v>
      </c>
      <c r="H32" s="38">
        <v>0.00010532407407407407</v>
      </c>
      <c r="I32" s="5">
        <v>56</v>
      </c>
      <c r="J32" s="5">
        <v>2</v>
      </c>
      <c r="K32" s="5">
        <v>1</v>
      </c>
      <c r="L32" s="5">
        <v>25</v>
      </c>
      <c r="M32" s="5">
        <v>29</v>
      </c>
      <c r="N32" s="5">
        <v>15</v>
      </c>
      <c r="O32" s="5">
        <v>34</v>
      </c>
      <c r="P32" s="5">
        <v>150</v>
      </c>
      <c r="Q32" s="5">
        <v>13</v>
      </c>
      <c r="R32" s="43">
        <v>0.0035648148148148154</v>
      </c>
      <c r="S32" s="5">
        <v>19</v>
      </c>
      <c r="T32" s="44">
        <f t="shared" si="0"/>
        <v>152</v>
      </c>
      <c r="U32" s="45">
        <f t="shared" si="1"/>
        <v>22</v>
      </c>
    </row>
    <row r="33" spans="3:21" ht="15" customHeight="1">
      <c r="C33" s="30">
        <v>23</v>
      </c>
      <c r="D33" s="8" t="s">
        <v>123</v>
      </c>
      <c r="E33" s="8">
        <v>14</v>
      </c>
      <c r="F33" s="24" t="s">
        <v>18</v>
      </c>
      <c r="G33" s="1" t="s">
        <v>121</v>
      </c>
      <c r="H33" s="38">
        <v>0.0001099537037037037</v>
      </c>
      <c r="I33" s="5">
        <v>41</v>
      </c>
      <c r="J33" s="5">
        <v>6</v>
      </c>
      <c r="K33" s="5">
        <v>4</v>
      </c>
      <c r="L33" s="5">
        <v>23</v>
      </c>
      <c r="M33" s="5">
        <v>25</v>
      </c>
      <c r="N33" s="5">
        <v>17</v>
      </c>
      <c r="O33" s="5">
        <v>38</v>
      </c>
      <c r="P33" s="5">
        <v>170</v>
      </c>
      <c r="Q33" s="5">
        <v>23</v>
      </c>
      <c r="R33" s="43">
        <v>0.0035763888888888894</v>
      </c>
      <c r="S33" s="5">
        <v>17</v>
      </c>
      <c r="T33" s="44">
        <f t="shared" si="0"/>
        <v>148</v>
      </c>
      <c r="U33" s="45">
        <f t="shared" si="1"/>
        <v>23</v>
      </c>
    </row>
    <row r="34" spans="3:21" ht="15" customHeight="1">
      <c r="C34" s="30">
        <v>24</v>
      </c>
      <c r="D34" s="8" t="s">
        <v>59</v>
      </c>
      <c r="E34" s="8">
        <v>14</v>
      </c>
      <c r="F34" s="24" t="s">
        <v>18</v>
      </c>
      <c r="G34" s="1" t="s">
        <v>50</v>
      </c>
      <c r="H34" s="38">
        <v>0.0001099537037037037</v>
      </c>
      <c r="I34" s="1">
        <v>41</v>
      </c>
      <c r="J34" s="1">
        <v>16</v>
      </c>
      <c r="K34" s="1">
        <v>18</v>
      </c>
      <c r="L34" s="1">
        <v>27</v>
      </c>
      <c r="M34" s="1">
        <v>35</v>
      </c>
      <c r="N34" s="1">
        <v>0.5</v>
      </c>
      <c r="O34" s="1">
        <v>4</v>
      </c>
      <c r="P34" s="1">
        <v>185</v>
      </c>
      <c r="Q34" s="1">
        <v>30</v>
      </c>
      <c r="R34" s="43">
        <v>0.003645833333333333</v>
      </c>
      <c r="S34" s="1">
        <v>15</v>
      </c>
      <c r="T34" s="44">
        <f t="shared" si="0"/>
        <v>143</v>
      </c>
      <c r="U34" s="45">
        <f t="shared" si="1"/>
        <v>24</v>
      </c>
    </row>
    <row r="35" spans="3:21" ht="15" customHeight="1">
      <c r="C35" s="30">
        <v>25</v>
      </c>
      <c r="D35" s="8" t="s">
        <v>79</v>
      </c>
      <c r="E35" s="8">
        <v>14</v>
      </c>
      <c r="F35" s="24" t="s">
        <v>18</v>
      </c>
      <c r="G35" s="1" t="s">
        <v>105</v>
      </c>
      <c r="H35" s="38">
        <v>0.00011458333333333334</v>
      </c>
      <c r="I35" s="1">
        <v>33</v>
      </c>
      <c r="J35" s="1">
        <v>0</v>
      </c>
      <c r="K35" s="1">
        <v>0</v>
      </c>
      <c r="L35" s="1">
        <v>28</v>
      </c>
      <c r="M35" s="1">
        <v>38</v>
      </c>
      <c r="N35" s="1">
        <v>10</v>
      </c>
      <c r="O35" s="1">
        <v>24</v>
      </c>
      <c r="P35" s="1">
        <v>155</v>
      </c>
      <c r="Q35" s="1">
        <v>15</v>
      </c>
      <c r="R35" s="43">
        <v>0.003148148148148148</v>
      </c>
      <c r="S35" s="1">
        <v>29</v>
      </c>
      <c r="T35" s="44">
        <f t="shared" si="0"/>
        <v>139</v>
      </c>
      <c r="U35" s="45">
        <f t="shared" si="1"/>
        <v>25</v>
      </c>
    </row>
    <row r="36" spans="3:21" ht="15" customHeight="1">
      <c r="C36" s="30">
        <v>26</v>
      </c>
      <c r="D36" s="8" t="s">
        <v>90</v>
      </c>
      <c r="E36" s="8">
        <v>14</v>
      </c>
      <c r="F36" s="24" t="s">
        <v>18</v>
      </c>
      <c r="G36" s="1" t="s">
        <v>88</v>
      </c>
      <c r="H36" s="38">
        <v>0.00012500000000000003</v>
      </c>
      <c r="I36" s="1">
        <v>18</v>
      </c>
      <c r="J36" s="1">
        <v>16</v>
      </c>
      <c r="K36" s="1">
        <v>18</v>
      </c>
      <c r="L36" s="1">
        <v>26</v>
      </c>
      <c r="M36" s="1">
        <v>32</v>
      </c>
      <c r="N36" s="1">
        <v>6</v>
      </c>
      <c r="O36" s="1">
        <v>16</v>
      </c>
      <c r="P36" s="1">
        <v>165</v>
      </c>
      <c r="Q36" s="1">
        <v>20</v>
      </c>
      <c r="R36" s="43">
        <v>0.003101851851851852</v>
      </c>
      <c r="S36" s="1">
        <v>30</v>
      </c>
      <c r="T36" s="44">
        <f t="shared" si="0"/>
        <v>134</v>
      </c>
      <c r="U36" s="45">
        <f t="shared" si="1"/>
        <v>26</v>
      </c>
    </row>
    <row r="37" spans="3:21" ht="15" customHeight="1">
      <c r="C37" s="49">
        <v>27</v>
      </c>
      <c r="D37" s="8" t="s">
        <v>125</v>
      </c>
      <c r="E37" s="8">
        <v>14</v>
      </c>
      <c r="F37" s="28" t="s">
        <v>18</v>
      </c>
      <c r="G37" s="1" t="s">
        <v>121</v>
      </c>
      <c r="H37" s="38">
        <v>0.0001122685185185185</v>
      </c>
      <c r="I37" s="5">
        <v>37</v>
      </c>
      <c r="J37" s="5">
        <v>2</v>
      </c>
      <c r="K37" s="5">
        <v>0</v>
      </c>
      <c r="L37" s="5">
        <v>25</v>
      </c>
      <c r="M37" s="5">
        <v>29</v>
      </c>
      <c r="N37" s="5">
        <v>9.5</v>
      </c>
      <c r="O37" s="5">
        <v>23</v>
      </c>
      <c r="P37" s="5">
        <v>170</v>
      </c>
      <c r="Q37" s="5">
        <v>23</v>
      </c>
      <c r="R37" s="43">
        <v>0.003587962962962963</v>
      </c>
      <c r="S37" s="5">
        <v>16</v>
      </c>
      <c r="T37" s="49">
        <f t="shared" si="0"/>
        <v>128</v>
      </c>
      <c r="U37" s="49">
        <f t="shared" si="1"/>
        <v>27</v>
      </c>
    </row>
    <row r="38" spans="3:21" ht="15" customHeight="1">
      <c r="C38" s="49">
        <v>28</v>
      </c>
      <c r="D38" s="29" t="s">
        <v>147</v>
      </c>
      <c r="E38" s="29">
        <v>14</v>
      </c>
      <c r="F38" s="28" t="s">
        <v>18</v>
      </c>
      <c r="G38" s="1" t="s">
        <v>105</v>
      </c>
      <c r="H38" s="38">
        <v>0.00011574074074074073</v>
      </c>
      <c r="I38" s="1">
        <v>31</v>
      </c>
      <c r="J38" s="1">
        <v>1</v>
      </c>
      <c r="K38" s="1">
        <v>0</v>
      </c>
      <c r="L38" s="1">
        <v>22</v>
      </c>
      <c r="M38" s="1">
        <v>23</v>
      </c>
      <c r="N38" s="1">
        <v>10</v>
      </c>
      <c r="O38" s="1">
        <v>24</v>
      </c>
      <c r="P38" s="1">
        <v>150</v>
      </c>
      <c r="Q38" s="1">
        <v>13</v>
      </c>
      <c r="R38" s="43">
        <v>0.003321759259259259</v>
      </c>
      <c r="S38" s="1">
        <v>24</v>
      </c>
      <c r="T38" s="49">
        <f t="shared" si="0"/>
        <v>115</v>
      </c>
      <c r="U38" s="49">
        <f t="shared" si="1"/>
        <v>28</v>
      </c>
    </row>
    <row r="39" spans="2:23" ht="35.25" customHeight="1">
      <c r="B39" s="2"/>
      <c r="C39" s="57"/>
      <c r="D39" s="52" t="s">
        <v>148</v>
      </c>
      <c r="E39" s="60"/>
      <c r="F39" s="61"/>
      <c r="G39" s="2"/>
      <c r="H39" s="62"/>
      <c r="I39" s="2"/>
      <c r="J39" s="2"/>
      <c r="K39" s="2"/>
      <c r="L39" s="2"/>
      <c r="M39" s="2"/>
      <c r="N39" s="2"/>
      <c r="O39" s="2"/>
      <c r="P39" s="2"/>
      <c r="Q39" s="2"/>
      <c r="R39" s="63"/>
      <c r="S39" s="2"/>
      <c r="T39" s="57"/>
      <c r="U39" s="57"/>
      <c r="V39" s="2"/>
      <c r="W39" s="2"/>
    </row>
    <row r="40" spans="3:21" ht="15" customHeight="1">
      <c r="C40" s="49">
        <v>1</v>
      </c>
      <c r="D40" s="8" t="s">
        <v>69</v>
      </c>
      <c r="E40" s="8">
        <v>14</v>
      </c>
      <c r="F40" s="28" t="s">
        <v>19</v>
      </c>
      <c r="G40" s="1" t="s">
        <v>21</v>
      </c>
      <c r="H40" s="38">
        <v>9.143518518518519E-05</v>
      </c>
      <c r="I40" s="1">
        <v>64</v>
      </c>
      <c r="J40" s="1">
        <v>23</v>
      </c>
      <c r="K40" s="1">
        <v>65</v>
      </c>
      <c r="L40" s="1">
        <v>41</v>
      </c>
      <c r="M40" s="1">
        <v>60</v>
      </c>
      <c r="N40" s="1">
        <v>19.5</v>
      </c>
      <c r="O40" s="1">
        <v>55</v>
      </c>
      <c r="P40" s="1">
        <v>235</v>
      </c>
      <c r="Q40" s="1">
        <v>55</v>
      </c>
      <c r="R40" s="43">
        <v>0.0023032407407407407</v>
      </c>
      <c r="S40" s="1">
        <v>55</v>
      </c>
      <c r="T40" s="49">
        <f>SUM(I40,K40,M40,O40,Q40,S40)</f>
        <v>354</v>
      </c>
      <c r="U40" s="49">
        <f>RANK(T40,$T$40:$T$67,0)</f>
        <v>1</v>
      </c>
    </row>
    <row r="41" spans="3:21" ht="15" customHeight="1">
      <c r="C41" s="49">
        <v>2</v>
      </c>
      <c r="D41" s="8" t="s">
        <v>41</v>
      </c>
      <c r="E41" s="8">
        <v>14</v>
      </c>
      <c r="F41" s="28" t="s">
        <v>19</v>
      </c>
      <c r="G41" s="1" t="s">
        <v>17</v>
      </c>
      <c r="H41" s="38">
        <v>8.796296296296296E-05</v>
      </c>
      <c r="I41" s="1">
        <v>68</v>
      </c>
      <c r="J41" s="1">
        <v>19</v>
      </c>
      <c r="K41" s="1">
        <v>61</v>
      </c>
      <c r="L41" s="1">
        <v>41</v>
      </c>
      <c r="M41" s="1">
        <v>60</v>
      </c>
      <c r="N41" s="1">
        <v>16</v>
      </c>
      <c r="O41" s="1">
        <v>47</v>
      </c>
      <c r="P41" s="1">
        <v>245</v>
      </c>
      <c r="Q41" s="1">
        <v>60</v>
      </c>
      <c r="R41" s="43">
        <v>0.0024768518518518516</v>
      </c>
      <c r="S41" s="1">
        <v>46</v>
      </c>
      <c r="T41" s="49">
        <f>SUM(I41,K41,M41,O41,Q41,S41)</f>
        <v>342</v>
      </c>
      <c r="U41" s="49">
        <f>RANK(T41,$T$40:$T$67,0)</f>
        <v>2</v>
      </c>
    </row>
    <row r="42" spans="3:21" ht="15" customHeight="1">
      <c r="C42" s="30">
        <v>3</v>
      </c>
      <c r="D42" s="8" t="s">
        <v>57</v>
      </c>
      <c r="E42" s="8">
        <v>14</v>
      </c>
      <c r="F42" s="24" t="s">
        <v>19</v>
      </c>
      <c r="G42" s="1" t="s">
        <v>20</v>
      </c>
      <c r="H42" s="38">
        <v>8.680555555555556E-05</v>
      </c>
      <c r="I42" s="1">
        <v>69</v>
      </c>
      <c r="J42" s="1">
        <v>22</v>
      </c>
      <c r="K42" s="1">
        <v>64</v>
      </c>
      <c r="L42" s="1">
        <v>43</v>
      </c>
      <c r="M42" s="1">
        <v>64</v>
      </c>
      <c r="N42" s="1">
        <v>32</v>
      </c>
      <c r="O42" s="1">
        <v>70</v>
      </c>
      <c r="P42" s="1">
        <v>215</v>
      </c>
      <c r="Q42" s="1">
        <v>35</v>
      </c>
      <c r="R42" s="43">
        <v>0.002546296296296296</v>
      </c>
      <c r="S42" s="1">
        <v>40</v>
      </c>
      <c r="T42" s="44">
        <f>SUM(I42,K42,M42,O42,Q42,S42)</f>
        <v>342</v>
      </c>
      <c r="U42" s="45">
        <v>3</v>
      </c>
    </row>
    <row r="43" spans="3:21" ht="15" customHeight="1">
      <c r="C43" s="30">
        <v>4</v>
      </c>
      <c r="D43" s="8" t="s">
        <v>58</v>
      </c>
      <c r="E43" s="8">
        <v>15</v>
      </c>
      <c r="F43" s="24" t="s">
        <v>19</v>
      </c>
      <c r="G43" s="1" t="s">
        <v>20</v>
      </c>
      <c r="H43" s="38">
        <v>8.796296296296296E-05</v>
      </c>
      <c r="I43" s="1">
        <v>66</v>
      </c>
      <c r="J43" s="1">
        <v>18</v>
      </c>
      <c r="K43" s="1">
        <v>59</v>
      </c>
      <c r="L43" s="1">
        <v>38</v>
      </c>
      <c r="M43" s="1">
        <v>50</v>
      </c>
      <c r="N43" s="1">
        <v>19</v>
      </c>
      <c r="O43" s="1">
        <v>52</v>
      </c>
      <c r="P43" s="1">
        <v>220</v>
      </c>
      <c r="Q43" s="1">
        <v>35</v>
      </c>
      <c r="R43" s="43">
        <v>0.002372685185185185</v>
      </c>
      <c r="S43" s="1">
        <v>50</v>
      </c>
      <c r="T43" s="44">
        <f aca="true" t="shared" si="2" ref="T43:T67">SUM(I43,K43,M43,O43,Q43,S43)</f>
        <v>312</v>
      </c>
      <c r="U43" s="45">
        <f aca="true" t="shared" si="3" ref="U43:U67">RANK(T43,$T$40:$T$67,0)</f>
        <v>4</v>
      </c>
    </row>
    <row r="44" spans="3:21" ht="15" customHeight="1">
      <c r="C44" s="30">
        <v>5</v>
      </c>
      <c r="D44" s="29" t="s">
        <v>73</v>
      </c>
      <c r="E44" s="29">
        <v>14</v>
      </c>
      <c r="F44" s="24" t="s">
        <v>19</v>
      </c>
      <c r="G44" s="1" t="s">
        <v>105</v>
      </c>
      <c r="H44" s="38">
        <v>8.912037037037037E-05</v>
      </c>
      <c r="I44" s="1">
        <v>67</v>
      </c>
      <c r="J44" s="1">
        <v>23</v>
      </c>
      <c r="K44" s="1">
        <v>65</v>
      </c>
      <c r="L44" s="1">
        <v>33</v>
      </c>
      <c r="M44" s="1">
        <v>40</v>
      </c>
      <c r="N44" s="1">
        <v>4.5</v>
      </c>
      <c r="O44" s="1">
        <v>18</v>
      </c>
      <c r="P44" s="1">
        <v>230</v>
      </c>
      <c r="Q44" s="1">
        <v>50</v>
      </c>
      <c r="R44" s="43">
        <v>0.0021064814814814813</v>
      </c>
      <c r="S44" s="1">
        <v>64</v>
      </c>
      <c r="T44" s="44">
        <f t="shared" si="2"/>
        <v>304</v>
      </c>
      <c r="U44" s="45">
        <f t="shared" si="3"/>
        <v>5</v>
      </c>
    </row>
    <row r="45" spans="3:21" ht="15" customHeight="1">
      <c r="C45" s="30">
        <v>6</v>
      </c>
      <c r="D45" s="8" t="s">
        <v>43</v>
      </c>
      <c r="E45" s="8">
        <v>15</v>
      </c>
      <c r="F45" s="24" t="s">
        <v>19</v>
      </c>
      <c r="G45" s="1" t="s">
        <v>17</v>
      </c>
      <c r="H45" s="38">
        <v>9.606481481481482E-05</v>
      </c>
      <c r="I45" s="1">
        <v>52</v>
      </c>
      <c r="J45" s="1">
        <v>19</v>
      </c>
      <c r="K45" s="1">
        <v>61</v>
      </c>
      <c r="L45" s="1">
        <v>38</v>
      </c>
      <c r="M45" s="1">
        <v>50</v>
      </c>
      <c r="N45" s="1">
        <v>22</v>
      </c>
      <c r="O45" s="1">
        <v>58</v>
      </c>
      <c r="P45" s="1">
        <v>237</v>
      </c>
      <c r="Q45" s="1">
        <v>52</v>
      </c>
      <c r="R45" s="43">
        <v>0.0026504629629629625</v>
      </c>
      <c r="S45" s="1">
        <v>30</v>
      </c>
      <c r="T45" s="44">
        <f t="shared" si="2"/>
        <v>303</v>
      </c>
      <c r="U45" s="45">
        <f t="shared" si="3"/>
        <v>6</v>
      </c>
    </row>
    <row r="46" spans="3:21" ht="15" customHeight="1">
      <c r="C46" s="30">
        <v>7</v>
      </c>
      <c r="D46" s="8" t="s">
        <v>87</v>
      </c>
      <c r="E46" s="37">
        <v>15</v>
      </c>
      <c r="F46" s="24" t="s">
        <v>19</v>
      </c>
      <c r="G46" s="1" t="s">
        <v>17</v>
      </c>
      <c r="H46" s="38">
        <v>9.143518518518519E-05</v>
      </c>
      <c r="I46" s="1">
        <v>60</v>
      </c>
      <c r="J46" s="1">
        <v>16</v>
      </c>
      <c r="K46" s="1">
        <v>54</v>
      </c>
      <c r="L46" s="1">
        <v>32</v>
      </c>
      <c r="M46" s="1">
        <v>36</v>
      </c>
      <c r="N46" s="1">
        <v>22</v>
      </c>
      <c r="O46" s="1">
        <v>58</v>
      </c>
      <c r="P46" s="1">
        <v>240</v>
      </c>
      <c r="Q46" s="1">
        <v>55</v>
      </c>
      <c r="R46" s="43">
        <v>0.002534722222222222</v>
      </c>
      <c r="S46" s="1">
        <v>36</v>
      </c>
      <c r="T46" s="44">
        <f t="shared" si="2"/>
        <v>299</v>
      </c>
      <c r="U46" s="45">
        <f t="shared" si="3"/>
        <v>7</v>
      </c>
    </row>
    <row r="47" spans="3:21" ht="15" customHeight="1">
      <c r="C47" s="30">
        <v>8</v>
      </c>
      <c r="D47" s="8" t="s">
        <v>42</v>
      </c>
      <c r="E47" s="8">
        <v>14</v>
      </c>
      <c r="F47" s="24" t="s">
        <v>19</v>
      </c>
      <c r="G47" s="1" t="s">
        <v>17</v>
      </c>
      <c r="H47" s="38">
        <v>9.490740740740739E-05</v>
      </c>
      <c r="I47" s="1">
        <v>58</v>
      </c>
      <c r="J47" s="1">
        <v>24</v>
      </c>
      <c r="K47" s="1">
        <v>66</v>
      </c>
      <c r="L47" s="1">
        <v>35</v>
      </c>
      <c r="M47" s="1">
        <v>44</v>
      </c>
      <c r="N47" s="1">
        <v>7</v>
      </c>
      <c r="O47" s="1">
        <v>24</v>
      </c>
      <c r="P47" s="1">
        <v>240</v>
      </c>
      <c r="Q47" s="1">
        <v>57</v>
      </c>
      <c r="R47" s="43">
        <v>0.002546296296296296</v>
      </c>
      <c r="S47" s="1">
        <v>40</v>
      </c>
      <c r="T47" s="44">
        <f t="shared" si="2"/>
        <v>289</v>
      </c>
      <c r="U47" s="45">
        <f t="shared" si="3"/>
        <v>8</v>
      </c>
    </row>
    <row r="48" spans="3:21" ht="15" customHeight="1">
      <c r="C48" s="30">
        <v>9</v>
      </c>
      <c r="D48" s="8" t="s">
        <v>93</v>
      </c>
      <c r="E48" s="8">
        <v>14</v>
      </c>
      <c r="F48" s="24" t="s">
        <v>19</v>
      </c>
      <c r="G48" s="1" t="s">
        <v>88</v>
      </c>
      <c r="H48" s="38">
        <v>8.796296296296296E-05</v>
      </c>
      <c r="I48" s="1">
        <v>68</v>
      </c>
      <c r="J48" s="1">
        <v>22</v>
      </c>
      <c r="K48" s="1">
        <v>64</v>
      </c>
      <c r="L48" s="1">
        <v>29</v>
      </c>
      <c r="M48" s="1">
        <v>32</v>
      </c>
      <c r="N48" s="1">
        <v>18</v>
      </c>
      <c r="O48" s="1">
        <v>52</v>
      </c>
      <c r="P48" s="1">
        <v>230</v>
      </c>
      <c r="Q48" s="1">
        <v>50</v>
      </c>
      <c r="R48" s="43">
        <v>0.0029861111111111113</v>
      </c>
      <c r="S48" s="1">
        <v>20</v>
      </c>
      <c r="T48" s="44">
        <f t="shared" si="2"/>
        <v>286</v>
      </c>
      <c r="U48" s="45">
        <f t="shared" si="3"/>
        <v>9</v>
      </c>
    </row>
    <row r="49" spans="3:21" ht="15" customHeight="1">
      <c r="C49" s="30">
        <v>10</v>
      </c>
      <c r="D49" s="8" t="s">
        <v>55</v>
      </c>
      <c r="E49" s="8">
        <v>14</v>
      </c>
      <c r="F49" s="24" t="s">
        <v>19</v>
      </c>
      <c r="G49" s="1" t="s">
        <v>20</v>
      </c>
      <c r="H49" s="38">
        <v>8.912037037037037E-05</v>
      </c>
      <c r="I49" s="1">
        <v>67</v>
      </c>
      <c r="J49" s="1">
        <v>21</v>
      </c>
      <c r="K49" s="1">
        <v>63</v>
      </c>
      <c r="L49" s="1">
        <v>27</v>
      </c>
      <c r="M49" s="1">
        <v>28</v>
      </c>
      <c r="N49" s="1">
        <v>9</v>
      </c>
      <c r="O49" s="1">
        <v>28</v>
      </c>
      <c r="P49" s="1">
        <v>215</v>
      </c>
      <c r="Q49" s="1">
        <v>35</v>
      </c>
      <c r="R49" s="43">
        <v>0.0023958333333333336</v>
      </c>
      <c r="S49" s="1">
        <v>52</v>
      </c>
      <c r="T49" s="44">
        <f t="shared" si="2"/>
        <v>273</v>
      </c>
      <c r="U49" s="45">
        <f t="shared" si="3"/>
        <v>10</v>
      </c>
    </row>
    <row r="50" spans="3:21" ht="15" customHeight="1">
      <c r="C50" s="30">
        <v>11</v>
      </c>
      <c r="D50" s="8" t="s">
        <v>71</v>
      </c>
      <c r="E50" s="8">
        <v>15</v>
      </c>
      <c r="F50" s="24" t="s">
        <v>19</v>
      </c>
      <c r="G50" s="1" t="s">
        <v>21</v>
      </c>
      <c r="H50" s="38">
        <v>9.490740740740739E-05</v>
      </c>
      <c r="I50" s="1">
        <v>54</v>
      </c>
      <c r="J50" s="1">
        <v>15</v>
      </c>
      <c r="K50" s="1">
        <v>50</v>
      </c>
      <c r="L50" s="1">
        <v>33</v>
      </c>
      <c r="M50" s="1">
        <v>38</v>
      </c>
      <c r="N50" s="1">
        <v>11.5</v>
      </c>
      <c r="O50" s="1">
        <v>31</v>
      </c>
      <c r="P50" s="1">
        <v>240</v>
      </c>
      <c r="Q50" s="1">
        <v>55</v>
      </c>
      <c r="R50" s="43">
        <v>0.0024421296296296296</v>
      </c>
      <c r="S50" s="1">
        <v>44</v>
      </c>
      <c r="T50" s="44">
        <f t="shared" si="2"/>
        <v>272</v>
      </c>
      <c r="U50" s="45">
        <f t="shared" si="3"/>
        <v>11</v>
      </c>
    </row>
    <row r="51" spans="3:21" ht="15" customHeight="1">
      <c r="C51" s="30">
        <v>12</v>
      </c>
      <c r="D51" s="8" t="s">
        <v>56</v>
      </c>
      <c r="E51" s="8">
        <v>15</v>
      </c>
      <c r="F51" s="24" t="s">
        <v>19</v>
      </c>
      <c r="G51" s="1" t="s">
        <v>20</v>
      </c>
      <c r="H51" s="38">
        <v>9.490740740740739E-05</v>
      </c>
      <c r="I51" s="1">
        <v>54</v>
      </c>
      <c r="J51" s="1">
        <v>17</v>
      </c>
      <c r="K51" s="1">
        <v>57</v>
      </c>
      <c r="L51" s="1">
        <v>27</v>
      </c>
      <c r="M51" s="1">
        <v>26</v>
      </c>
      <c r="N51" s="1">
        <v>16</v>
      </c>
      <c r="O51" s="1">
        <v>44</v>
      </c>
      <c r="P51" s="1">
        <v>230</v>
      </c>
      <c r="Q51" s="1">
        <v>45</v>
      </c>
      <c r="R51" s="43">
        <v>0.0025</v>
      </c>
      <c r="S51" s="1">
        <v>39</v>
      </c>
      <c r="T51" s="44">
        <f t="shared" si="2"/>
        <v>265</v>
      </c>
      <c r="U51" s="45">
        <f t="shared" si="3"/>
        <v>12</v>
      </c>
    </row>
    <row r="52" spans="3:21" ht="15" customHeight="1">
      <c r="C52" s="30">
        <v>13</v>
      </c>
      <c r="D52" s="29" t="s">
        <v>76</v>
      </c>
      <c r="E52" s="29">
        <v>14</v>
      </c>
      <c r="F52" s="24" t="s">
        <v>19</v>
      </c>
      <c r="G52" s="1" t="s">
        <v>105</v>
      </c>
      <c r="H52" s="38">
        <v>9.143518518518519E-05</v>
      </c>
      <c r="I52" s="1">
        <v>64</v>
      </c>
      <c r="J52" s="1">
        <v>10</v>
      </c>
      <c r="K52" s="1">
        <v>34</v>
      </c>
      <c r="L52" s="1">
        <v>31</v>
      </c>
      <c r="M52" s="1">
        <v>36</v>
      </c>
      <c r="N52" s="1">
        <v>7</v>
      </c>
      <c r="O52" s="1">
        <v>24</v>
      </c>
      <c r="P52" s="1">
        <v>245</v>
      </c>
      <c r="Q52" s="1">
        <v>60</v>
      </c>
      <c r="R52" s="43">
        <v>0.0025925925925925925</v>
      </c>
      <c r="S52" s="1">
        <v>36</v>
      </c>
      <c r="T52" s="44">
        <f t="shared" si="2"/>
        <v>254</v>
      </c>
      <c r="U52" s="45">
        <f t="shared" si="3"/>
        <v>13</v>
      </c>
    </row>
    <row r="53" spans="3:21" ht="15" customHeight="1">
      <c r="C53" s="30">
        <v>14</v>
      </c>
      <c r="D53" s="29" t="s">
        <v>74</v>
      </c>
      <c r="E53" s="29">
        <v>14</v>
      </c>
      <c r="F53" s="24" t="s">
        <v>19</v>
      </c>
      <c r="G53" s="1" t="s">
        <v>105</v>
      </c>
      <c r="H53" s="38">
        <v>9.027777777777777E-05</v>
      </c>
      <c r="I53" s="1">
        <v>66</v>
      </c>
      <c r="J53" s="1">
        <v>12</v>
      </c>
      <c r="K53" s="1">
        <v>42</v>
      </c>
      <c r="L53" s="1">
        <v>33</v>
      </c>
      <c r="M53" s="1">
        <v>40</v>
      </c>
      <c r="N53" s="1">
        <v>2</v>
      </c>
      <c r="O53" s="1">
        <v>14</v>
      </c>
      <c r="P53" s="1">
        <v>220</v>
      </c>
      <c r="Q53" s="1">
        <v>40</v>
      </c>
      <c r="R53" s="43">
        <v>0.0025810185185185185</v>
      </c>
      <c r="S53" s="1">
        <v>37</v>
      </c>
      <c r="T53" s="44">
        <f t="shared" si="2"/>
        <v>239</v>
      </c>
      <c r="U53" s="45">
        <f t="shared" si="3"/>
        <v>14</v>
      </c>
    </row>
    <row r="54" spans="3:21" ht="15" customHeight="1">
      <c r="C54" s="30">
        <v>15</v>
      </c>
      <c r="D54" s="8" t="s">
        <v>94</v>
      </c>
      <c r="E54" s="8">
        <v>15</v>
      </c>
      <c r="F54" s="24" t="s">
        <v>19</v>
      </c>
      <c r="G54" s="1" t="s">
        <v>88</v>
      </c>
      <c r="H54" s="38">
        <v>9.722222222222223E-05</v>
      </c>
      <c r="I54" s="1">
        <v>50</v>
      </c>
      <c r="J54" s="1">
        <v>10</v>
      </c>
      <c r="K54" s="1">
        <v>30</v>
      </c>
      <c r="L54" s="1">
        <v>25</v>
      </c>
      <c r="M54" s="1">
        <v>22</v>
      </c>
      <c r="N54" s="1">
        <v>20</v>
      </c>
      <c r="O54" s="1">
        <v>54</v>
      </c>
      <c r="P54" s="1">
        <v>230</v>
      </c>
      <c r="Q54" s="1">
        <v>45</v>
      </c>
      <c r="R54" s="43">
        <v>0.0027546296296296294</v>
      </c>
      <c r="S54" s="1">
        <v>26</v>
      </c>
      <c r="T54" s="44">
        <f t="shared" si="2"/>
        <v>227</v>
      </c>
      <c r="U54" s="45">
        <f t="shared" si="3"/>
        <v>15</v>
      </c>
    </row>
    <row r="55" spans="3:21" ht="15" customHeight="1">
      <c r="C55" s="30">
        <v>16</v>
      </c>
      <c r="D55" s="8" t="s">
        <v>95</v>
      </c>
      <c r="E55" s="8">
        <v>15</v>
      </c>
      <c r="F55" s="24" t="s">
        <v>19</v>
      </c>
      <c r="G55" s="1" t="s">
        <v>88</v>
      </c>
      <c r="H55" s="38">
        <v>9.606481481481482E-05</v>
      </c>
      <c r="I55" s="1">
        <v>52</v>
      </c>
      <c r="J55" s="1">
        <v>11</v>
      </c>
      <c r="K55" s="1">
        <v>34</v>
      </c>
      <c r="L55" s="1">
        <v>31</v>
      </c>
      <c r="M55" s="1">
        <v>34</v>
      </c>
      <c r="N55" s="1">
        <v>5</v>
      </c>
      <c r="O55" s="1">
        <v>18</v>
      </c>
      <c r="P55" s="1">
        <v>240</v>
      </c>
      <c r="Q55" s="1">
        <v>55</v>
      </c>
      <c r="R55" s="43">
        <v>0.0025925925925925925</v>
      </c>
      <c r="S55" s="1">
        <v>33</v>
      </c>
      <c r="T55" s="44">
        <f t="shared" si="2"/>
        <v>226</v>
      </c>
      <c r="U55" s="45">
        <f t="shared" si="3"/>
        <v>16</v>
      </c>
    </row>
    <row r="56" spans="3:21" ht="15" customHeight="1">
      <c r="C56" s="30">
        <v>17</v>
      </c>
      <c r="D56" s="29" t="s">
        <v>75</v>
      </c>
      <c r="E56" s="29">
        <v>14</v>
      </c>
      <c r="F56" s="28" t="s">
        <v>19</v>
      </c>
      <c r="G56" s="1" t="s">
        <v>105</v>
      </c>
      <c r="H56" s="38">
        <v>9.606481481481482E-05</v>
      </c>
      <c r="I56" s="1">
        <v>56</v>
      </c>
      <c r="J56" s="1">
        <v>10</v>
      </c>
      <c r="K56" s="1">
        <v>34</v>
      </c>
      <c r="L56" s="1">
        <v>30</v>
      </c>
      <c r="M56" s="1">
        <v>34</v>
      </c>
      <c r="N56" s="1">
        <v>4</v>
      </c>
      <c r="O56" s="1">
        <v>18</v>
      </c>
      <c r="P56" s="1">
        <v>230</v>
      </c>
      <c r="Q56" s="1">
        <v>50</v>
      </c>
      <c r="R56" s="43">
        <v>0.0026388888888888885</v>
      </c>
      <c r="S56" s="1">
        <v>33</v>
      </c>
      <c r="T56" s="44">
        <f t="shared" si="2"/>
        <v>225</v>
      </c>
      <c r="U56" s="45">
        <f t="shared" si="3"/>
        <v>17</v>
      </c>
    </row>
    <row r="57" spans="3:21" ht="15" customHeight="1">
      <c r="C57" s="30">
        <v>18</v>
      </c>
      <c r="D57" s="8" t="s">
        <v>70</v>
      </c>
      <c r="E57" s="8">
        <v>14</v>
      </c>
      <c r="F57" s="28" t="s">
        <v>19</v>
      </c>
      <c r="G57" s="1" t="s">
        <v>21</v>
      </c>
      <c r="H57" s="38">
        <v>9.259259259259259E-05</v>
      </c>
      <c r="I57" s="1">
        <v>62</v>
      </c>
      <c r="J57" s="1">
        <v>7</v>
      </c>
      <c r="K57" s="1">
        <v>22</v>
      </c>
      <c r="L57" s="1">
        <v>32</v>
      </c>
      <c r="M57" s="1">
        <v>38</v>
      </c>
      <c r="N57" s="1">
        <v>10</v>
      </c>
      <c r="O57" s="1">
        <v>30</v>
      </c>
      <c r="P57" s="1">
        <v>210</v>
      </c>
      <c r="Q57" s="1">
        <v>30</v>
      </c>
      <c r="R57" s="43">
        <v>0.0025925925925925925</v>
      </c>
      <c r="S57" s="1">
        <v>36</v>
      </c>
      <c r="T57" s="44">
        <f t="shared" si="2"/>
        <v>218</v>
      </c>
      <c r="U57" s="45">
        <f t="shared" si="3"/>
        <v>18</v>
      </c>
    </row>
    <row r="58" spans="3:21" ht="15" customHeight="1">
      <c r="C58" s="30">
        <v>19</v>
      </c>
      <c r="D58" s="8" t="s">
        <v>127</v>
      </c>
      <c r="E58" s="8">
        <v>14</v>
      </c>
      <c r="F58" s="28" t="s">
        <v>19</v>
      </c>
      <c r="G58" s="1" t="s">
        <v>121</v>
      </c>
      <c r="H58" s="38">
        <v>9.837962962962963E-05</v>
      </c>
      <c r="I58" s="5">
        <v>52</v>
      </c>
      <c r="J58" s="5">
        <v>2</v>
      </c>
      <c r="K58" s="5">
        <v>7</v>
      </c>
      <c r="L58" s="5">
        <v>29</v>
      </c>
      <c r="M58" s="5">
        <v>32</v>
      </c>
      <c r="N58" s="5">
        <v>17</v>
      </c>
      <c r="O58" s="5">
        <v>50</v>
      </c>
      <c r="P58" s="5">
        <v>220</v>
      </c>
      <c r="Q58" s="5">
        <v>40</v>
      </c>
      <c r="R58" s="43">
        <v>0.002916666666666667</v>
      </c>
      <c r="S58" s="5">
        <v>22</v>
      </c>
      <c r="T58" s="44">
        <f t="shared" si="2"/>
        <v>203</v>
      </c>
      <c r="U58" s="45">
        <f t="shared" si="3"/>
        <v>19</v>
      </c>
    </row>
    <row r="59" spans="3:21" ht="15" customHeight="1">
      <c r="C59" s="30">
        <v>20</v>
      </c>
      <c r="D59" s="8" t="s">
        <v>62</v>
      </c>
      <c r="E59" s="8">
        <v>14</v>
      </c>
      <c r="F59" s="28" t="s">
        <v>19</v>
      </c>
      <c r="G59" s="1" t="s">
        <v>50</v>
      </c>
      <c r="H59" s="38">
        <v>9.837962962962963E-05</v>
      </c>
      <c r="I59" s="1">
        <v>52</v>
      </c>
      <c r="J59" s="1">
        <v>10</v>
      </c>
      <c r="K59" s="1">
        <v>34</v>
      </c>
      <c r="L59" s="1">
        <v>27</v>
      </c>
      <c r="M59" s="1">
        <v>28</v>
      </c>
      <c r="N59" s="1">
        <v>0</v>
      </c>
      <c r="O59" s="1">
        <v>10</v>
      </c>
      <c r="P59" s="1">
        <v>200</v>
      </c>
      <c r="Q59" s="1">
        <v>23</v>
      </c>
      <c r="R59" s="43">
        <v>0.002800925925925926</v>
      </c>
      <c r="S59" s="1">
        <v>26</v>
      </c>
      <c r="T59" s="44">
        <f t="shared" si="2"/>
        <v>173</v>
      </c>
      <c r="U59" s="45">
        <f t="shared" si="3"/>
        <v>20</v>
      </c>
    </row>
    <row r="60" spans="3:21" ht="15" customHeight="1">
      <c r="C60" s="30">
        <v>21</v>
      </c>
      <c r="D60" s="8" t="s">
        <v>64</v>
      </c>
      <c r="E60" s="8">
        <v>15</v>
      </c>
      <c r="F60" s="24" t="s">
        <v>19</v>
      </c>
      <c r="G60" s="1" t="s">
        <v>50</v>
      </c>
      <c r="H60" s="38">
        <v>9.722222222222223E-05</v>
      </c>
      <c r="I60" s="1">
        <v>50</v>
      </c>
      <c r="J60" s="1">
        <v>8</v>
      </c>
      <c r="K60" s="1">
        <v>22</v>
      </c>
      <c r="L60" s="1">
        <v>28</v>
      </c>
      <c r="M60" s="1">
        <v>28</v>
      </c>
      <c r="N60" s="1">
        <v>2.5</v>
      </c>
      <c r="O60" s="1">
        <v>12</v>
      </c>
      <c r="P60" s="1">
        <v>205</v>
      </c>
      <c r="Q60" s="1">
        <v>23</v>
      </c>
      <c r="R60" s="43">
        <v>0.002870370370370371</v>
      </c>
      <c r="S60" s="1">
        <v>22</v>
      </c>
      <c r="T60" s="44">
        <f t="shared" si="2"/>
        <v>157</v>
      </c>
      <c r="U60" s="45">
        <f t="shared" si="3"/>
        <v>21</v>
      </c>
    </row>
    <row r="61" spans="3:21" ht="15.75">
      <c r="C61" s="30">
        <v>22</v>
      </c>
      <c r="D61" s="8" t="s">
        <v>72</v>
      </c>
      <c r="E61" s="8">
        <v>14</v>
      </c>
      <c r="F61" s="24" t="s">
        <v>19</v>
      </c>
      <c r="G61" s="1" t="s">
        <v>21</v>
      </c>
      <c r="H61" s="38">
        <v>0.0001087962962962963</v>
      </c>
      <c r="I61" s="1">
        <v>30</v>
      </c>
      <c r="J61" s="1">
        <v>6</v>
      </c>
      <c r="K61" s="1">
        <v>19</v>
      </c>
      <c r="L61" s="1">
        <v>30</v>
      </c>
      <c r="M61" s="1">
        <v>34</v>
      </c>
      <c r="N61" s="1">
        <v>11</v>
      </c>
      <c r="O61" s="1">
        <v>32</v>
      </c>
      <c r="P61" s="1">
        <v>200</v>
      </c>
      <c r="Q61" s="1">
        <v>23</v>
      </c>
      <c r="R61" s="43">
        <v>0.0030324074074074073</v>
      </c>
      <c r="S61" s="1">
        <v>19</v>
      </c>
      <c r="T61" s="44">
        <f t="shared" si="2"/>
        <v>157</v>
      </c>
      <c r="U61" s="45">
        <v>22</v>
      </c>
    </row>
    <row r="62" spans="3:21" ht="15.75">
      <c r="C62" s="30">
        <v>23</v>
      </c>
      <c r="D62" s="8" t="s">
        <v>65</v>
      </c>
      <c r="E62" s="8">
        <v>14</v>
      </c>
      <c r="F62" s="24" t="s">
        <v>19</v>
      </c>
      <c r="G62" s="1" t="s">
        <v>50</v>
      </c>
      <c r="H62" s="38">
        <v>9.837962962962963E-05</v>
      </c>
      <c r="I62" s="1">
        <v>52</v>
      </c>
      <c r="J62" s="1">
        <v>5</v>
      </c>
      <c r="K62" s="1">
        <v>16</v>
      </c>
      <c r="L62" s="1">
        <v>29</v>
      </c>
      <c r="M62" s="1">
        <v>32</v>
      </c>
      <c r="N62" s="1">
        <v>10</v>
      </c>
      <c r="O62" s="1">
        <v>30</v>
      </c>
      <c r="P62" s="1">
        <v>180</v>
      </c>
      <c r="Q62" s="1">
        <v>13</v>
      </c>
      <c r="R62" s="43">
        <v>0.0033333333333333335</v>
      </c>
      <c r="S62" s="1">
        <v>13</v>
      </c>
      <c r="T62" s="44">
        <f t="shared" si="2"/>
        <v>156</v>
      </c>
      <c r="U62" s="45">
        <f t="shared" si="3"/>
        <v>23</v>
      </c>
    </row>
    <row r="63" spans="3:21" ht="15.75">
      <c r="C63" s="30">
        <v>24</v>
      </c>
      <c r="D63" s="8" t="s">
        <v>129</v>
      </c>
      <c r="E63" s="8">
        <v>14</v>
      </c>
      <c r="F63" s="24" t="s">
        <v>19</v>
      </c>
      <c r="G63" s="1" t="s">
        <v>121</v>
      </c>
      <c r="H63" s="38">
        <v>0.00010185185185185185</v>
      </c>
      <c r="I63" s="5">
        <v>44</v>
      </c>
      <c r="J63" s="5">
        <v>7</v>
      </c>
      <c r="K63" s="5">
        <v>22</v>
      </c>
      <c r="L63" s="5">
        <v>24</v>
      </c>
      <c r="M63" s="5">
        <v>22</v>
      </c>
      <c r="N63" s="5">
        <v>0</v>
      </c>
      <c r="O63" s="5">
        <v>12</v>
      </c>
      <c r="P63" s="5">
        <v>190</v>
      </c>
      <c r="Q63" s="5">
        <v>18</v>
      </c>
      <c r="R63" s="43">
        <v>0.0029282407407407412</v>
      </c>
      <c r="S63" s="5">
        <v>22</v>
      </c>
      <c r="T63" s="44">
        <f t="shared" si="2"/>
        <v>140</v>
      </c>
      <c r="U63" s="45">
        <f t="shared" si="3"/>
        <v>24</v>
      </c>
    </row>
    <row r="64" spans="3:21" ht="15.75">
      <c r="C64" s="30">
        <v>25</v>
      </c>
      <c r="D64" s="8" t="s">
        <v>63</v>
      </c>
      <c r="E64" s="8">
        <v>15</v>
      </c>
      <c r="F64" s="24" t="s">
        <v>19</v>
      </c>
      <c r="G64" s="1" t="s">
        <v>50</v>
      </c>
      <c r="H64" s="38">
        <v>0.00010648148148148147</v>
      </c>
      <c r="I64" s="1">
        <v>50</v>
      </c>
      <c r="J64" s="1">
        <v>4</v>
      </c>
      <c r="K64" s="1">
        <v>10</v>
      </c>
      <c r="L64" s="1">
        <v>34</v>
      </c>
      <c r="M64" s="1">
        <v>40</v>
      </c>
      <c r="N64" s="1">
        <v>0</v>
      </c>
      <c r="O64" s="1">
        <v>8</v>
      </c>
      <c r="P64" s="1">
        <v>205</v>
      </c>
      <c r="Q64" s="1">
        <v>23</v>
      </c>
      <c r="R64" s="43">
        <v>0.003599537037037037</v>
      </c>
      <c r="S64" s="1">
        <v>5</v>
      </c>
      <c r="T64" s="44">
        <f t="shared" si="2"/>
        <v>136</v>
      </c>
      <c r="U64" s="45">
        <f t="shared" si="3"/>
        <v>25</v>
      </c>
    </row>
    <row r="65" spans="3:21" ht="15.75">
      <c r="C65" s="30">
        <v>26</v>
      </c>
      <c r="D65" s="8" t="s">
        <v>96</v>
      </c>
      <c r="E65" s="8">
        <v>15</v>
      </c>
      <c r="F65" s="24" t="s">
        <v>19</v>
      </c>
      <c r="G65" s="1" t="s">
        <v>88</v>
      </c>
      <c r="H65" s="38">
        <v>0.00010648148148148147</v>
      </c>
      <c r="I65" s="1">
        <v>30</v>
      </c>
      <c r="J65" s="1">
        <v>10</v>
      </c>
      <c r="K65" s="1">
        <v>30</v>
      </c>
      <c r="L65" s="1">
        <v>28</v>
      </c>
      <c r="M65" s="1">
        <v>28</v>
      </c>
      <c r="N65" s="1">
        <v>3</v>
      </c>
      <c r="O65" s="1">
        <v>14</v>
      </c>
      <c r="P65" s="1">
        <v>190</v>
      </c>
      <c r="Q65" s="1">
        <v>15</v>
      </c>
      <c r="R65" s="43">
        <v>0.003090277777777778</v>
      </c>
      <c r="S65" s="1">
        <v>16</v>
      </c>
      <c r="T65" s="44">
        <f t="shared" si="2"/>
        <v>133</v>
      </c>
      <c r="U65" s="45">
        <f t="shared" si="3"/>
        <v>26</v>
      </c>
    </row>
    <row r="66" spans="3:21" ht="15.75">
      <c r="C66" s="30">
        <v>27</v>
      </c>
      <c r="D66" s="8" t="s">
        <v>128</v>
      </c>
      <c r="E66" s="8">
        <v>14</v>
      </c>
      <c r="F66" s="24" t="s">
        <v>19</v>
      </c>
      <c r="G66" s="1" t="s">
        <v>121</v>
      </c>
      <c r="H66" s="38">
        <v>9.953703703703704E-05</v>
      </c>
      <c r="I66" s="5">
        <v>50</v>
      </c>
      <c r="J66" s="5">
        <v>4</v>
      </c>
      <c r="K66" s="5">
        <v>13</v>
      </c>
      <c r="L66" s="5">
        <v>27</v>
      </c>
      <c r="M66" s="5">
        <v>28</v>
      </c>
      <c r="N66" s="5">
        <v>1</v>
      </c>
      <c r="O66" s="5">
        <v>10</v>
      </c>
      <c r="P66" s="5">
        <v>180</v>
      </c>
      <c r="Q66" s="5">
        <v>13</v>
      </c>
      <c r="R66" s="43">
        <v>0.0035185185185185185</v>
      </c>
      <c r="S66" s="5">
        <v>9</v>
      </c>
      <c r="T66" s="44">
        <f t="shared" si="2"/>
        <v>123</v>
      </c>
      <c r="U66" s="45">
        <f t="shared" si="3"/>
        <v>27</v>
      </c>
    </row>
    <row r="67" spans="3:21" ht="15.75">
      <c r="C67" s="30">
        <v>28</v>
      </c>
      <c r="D67" s="8" t="s">
        <v>126</v>
      </c>
      <c r="E67" s="8">
        <v>14</v>
      </c>
      <c r="F67" s="24" t="s">
        <v>19</v>
      </c>
      <c r="G67" s="1" t="s">
        <v>121</v>
      </c>
      <c r="H67" s="38">
        <v>0</v>
      </c>
      <c r="I67" s="5">
        <v>0</v>
      </c>
      <c r="J67" s="5">
        <v>0</v>
      </c>
      <c r="K67" s="5">
        <v>0</v>
      </c>
      <c r="L67" s="5">
        <v>0</v>
      </c>
      <c r="M67" s="5">
        <v>0</v>
      </c>
      <c r="N67" s="5" t="s">
        <v>146</v>
      </c>
      <c r="O67" s="5">
        <v>0</v>
      </c>
      <c r="P67" s="5">
        <v>0</v>
      </c>
      <c r="Q67" s="5">
        <v>0</v>
      </c>
      <c r="R67" s="5">
        <v>0</v>
      </c>
      <c r="S67" s="5">
        <v>0</v>
      </c>
      <c r="T67" s="44">
        <f t="shared" si="2"/>
        <v>0</v>
      </c>
      <c r="U67" s="45">
        <f t="shared" si="3"/>
        <v>28</v>
      </c>
    </row>
    <row r="68" ht="15" customHeight="1">
      <c r="C68" s="2"/>
    </row>
    <row r="69" spans="3:8" ht="15" customHeight="1">
      <c r="C69" s="2"/>
      <c r="D69" s="6" t="s">
        <v>15</v>
      </c>
      <c r="E69" s="6"/>
      <c r="F69" s="2"/>
      <c r="G69" s="6" t="s">
        <v>16</v>
      </c>
      <c r="H69" s="2"/>
    </row>
    <row r="70" spans="3:8" ht="15">
      <c r="C70" s="2"/>
      <c r="D70" s="2"/>
      <c r="E70" s="2"/>
      <c r="F70" s="2"/>
      <c r="G70" s="2"/>
      <c r="H70" s="2"/>
    </row>
    <row r="72" spans="3:21" ht="18.75" customHeight="1">
      <c r="C72" s="71" t="s">
        <v>14</v>
      </c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9"/>
    </row>
    <row r="73" spans="3:21" ht="18.75"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9"/>
    </row>
    <row r="74" spans="3:21" ht="18.75">
      <c r="C74" s="9"/>
      <c r="D74" s="10" t="s">
        <v>136</v>
      </c>
      <c r="E74" s="10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</row>
    <row r="75" spans="3:21" ht="18.75">
      <c r="C75" s="46"/>
      <c r="D75" s="7" t="s">
        <v>151</v>
      </c>
      <c r="E75" s="7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</row>
    <row r="76" spans="3:21" ht="15.75" customHeight="1">
      <c r="C76" s="72" t="s">
        <v>0</v>
      </c>
      <c r="D76" s="72" t="s">
        <v>3</v>
      </c>
      <c r="E76" s="72" t="s">
        <v>36</v>
      </c>
      <c r="F76" s="72" t="s">
        <v>4</v>
      </c>
      <c r="G76" s="72" t="s">
        <v>5</v>
      </c>
      <c r="H76" s="73" t="s">
        <v>6</v>
      </c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2" t="s">
        <v>7</v>
      </c>
      <c r="U76" s="72" t="s">
        <v>2</v>
      </c>
    </row>
    <row r="77" spans="3:21" ht="15.75">
      <c r="C77" s="72"/>
      <c r="D77" s="72"/>
      <c r="E77" s="72"/>
      <c r="F77" s="72"/>
      <c r="G77" s="72"/>
      <c r="H77" s="74" t="s">
        <v>8</v>
      </c>
      <c r="I77" s="74"/>
      <c r="J77" s="74" t="s">
        <v>25</v>
      </c>
      <c r="K77" s="74"/>
      <c r="L77" s="74" t="s">
        <v>9</v>
      </c>
      <c r="M77" s="74"/>
      <c r="N77" s="74" t="s">
        <v>10</v>
      </c>
      <c r="O77" s="74"/>
      <c r="P77" s="74" t="s">
        <v>11</v>
      </c>
      <c r="Q77" s="74"/>
      <c r="R77" s="74" t="s">
        <v>12</v>
      </c>
      <c r="S77" s="74"/>
      <c r="T77" s="72"/>
      <c r="U77" s="72"/>
    </row>
    <row r="78" spans="3:21" ht="24" customHeight="1">
      <c r="C78" s="72"/>
      <c r="D78" s="72"/>
      <c r="E78" s="72"/>
      <c r="F78" s="72"/>
      <c r="G78" s="72"/>
      <c r="H78" s="5" t="s">
        <v>13</v>
      </c>
      <c r="I78" s="5" t="s">
        <v>1</v>
      </c>
      <c r="J78" s="5" t="s">
        <v>13</v>
      </c>
      <c r="K78" s="5" t="s">
        <v>1</v>
      </c>
      <c r="L78" s="5" t="s">
        <v>13</v>
      </c>
      <c r="M78" s="5" t="s">
        <v>1</v>
      </c>
      <c r="N78" s="5" t="s">
        <v>13</v>
      </c>
      <c r="O78" s="5" t="s">
        <v>1</v>
      </c>
      <c r="P78" s="5" t="s">
        <v>13</v>
      </c>
      <c r="Q78" s="5" t="s">
        <v>1</v>
      </c>
      <c r="R78" s="5" t="s">
        <v>13</v>
      </c>
      <c r="S78" s="5" t="s">
        <v>1</v>
      </c>
      <c r="T78" s="72"/>
      <c r="U78" s="72"/>
    </row>
    <row r="79" spans="3:21" ht="31.5" customHeight="1">
      <c r="C79" s="57"/>
      <c r="D79" s="57" t="s">
        <v>149</v>
      </c>
      <c r="E79" s="57"/>
      <c r="F79" s="57"/>
      <c r="G79" s="57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57"/>
      <c r="U79" s="57"/>
    </row>
    <row r="80" spans="3:21" ht="16.5" customHeight="1">
      <c r="C80" s="13">
        <v>1</v>
      </c>
      <c r="D80" s="8" t="s">
        <v>143</v>
      </c>
      <c r="E80" s="8">
        <v>14</v>
      </c>
      <c r="F80" s="59" t="s">
        <v>18</v>
      </c>
      <c r="G80" s="13" t="s">
        <v>24</v>
      </c>
      <c r="H80" s="41">
        <v>0.00010185185185185185</v>
      </c>
      <c r="I80" s="13">
        <v>58</v>
      </c>
      <c r="J80" s="13">
        <v>23</v>
      </c>
      <c r="K80" s="13">
        <v>32</v>
      </c>
      <c r="L80" s="13">
        <v>34</v>
      </c>
      <c r="M80" s="13">
        <v>54</v>
      </c>
      <c r="N80" s="13">
        <v>18</v>
      </c>
      <c r="O80" s="13">
        <v>41</v>
      </c>
      <c r="P80" s="13">
        <v>205</v>
      </c>
      <c r="Q80" s="13">
        <v>45</v>
      </c>
      <c r="R80" s="42">
        <v>0.0030324074074074073</v>
      </c>
      <c r="S80" s="13">
        <v>33</v>
      </c>
      <c r="T80" s="58">
        <f aca="true" t="shared" si="4" ref="T80:T95">SUM(I80,K80,M80,O80,Q80,S80)</f>
        <v>263</v>
      </c>
      <c r="U80" s="58">
        <f>RANK(T80,$T$80:$T$95,0)</f>
        <v>1</v>
      </c>
    </row>
    <row r="81" spans="3:21" ht="15" customHeight="1">
      <c r="C81" s="39">
        <v>2</v>
      </c>
      <c r="D81" s="25" t="s">
        <v>97</v>
      </c>
      <c r="E81" s="8">
        <v>14</v>
      </c>
      <c r="F81" s="40" t="s">
        <v>18</v>
      </c>
      <c r="G81" s="13" t="s">
        <v>22</v>
      </c>
      <c r="H81" s="41">
        <v>0.00010532407407407407</v>
      </c>
      <c r="I81" s="13">
        <v>52</v>
      </c>
      <c r="J81" s="13">
        <v>18</v>
      </c>
      <c r="K81" s="13">
        <v>22</v>
      </c>
      <c r="L81" s="13">
        <v>37</v>
      </c>
      <c r="M81" s="13">
        <v>60</v>
      </c>
      <c r="N81" s="13">
        <v>21</v>
      </c>
      <c r="O81" s="13">
        <v>50</v>
      </c>
      <c r="P81" s="13">
        <v>160</v>
      </c>
      <c r="Q81" s="13">
        <v>33</v>
      </c>
      <c r="R81" s="42">
        <v>0.003194444444444444</v>
      </c>
      <c r="S81" s="13">
        <v>28</v>
      </c>
      <c r="T81" s="44">
        <f t="shared" si="4"/>
        <v>245</v>
      </c>
      <c r="U81" s="49">
        <f aca="true" t="shared" si="5" ref="U81:U95">RANK(T81,$T$80:$T$95,0)</f>
        <v>2</v>
      </c>
    </row>
    <row r="82" spans="3:21" ht="15" customHeight="1">
      <c r="C82" s="39">
        <v>3</v>
      </c>
      <c r="D82" s="8" t="s">
        <v>83</v>
      </c>
      <c r="E82" s="8">
        <v>14</v>
      </c>
      <c r="F82" s="40" t="s">
        <v>18</v>
      </c>
      <c r="G82" s="13" t="s">
        <v>23</v>
      </c>
      <c r="H82" s="41">
        <v>0.0001099537037037037</v>
      </c>
      <c r="I82" s="13">
        <v>41</v>
      </c>
      <c r="J82" s="13">
        <v>14</v>
      </c>
      <c r="K82" s="13">
        <v>14</v>
      </c>
      <c r="L82" s="13">
        <v>34</v>
      </c>
      <c r="M82" s="13">
        <v>54</v>
      </c>
      <c r="N82" s="13">
        <v>24.5</v>
      </c>
      <c r="O82" s="13">
        <v>57</v>
      </c>
      <c r="P82" s="13">
        <v>180</v>
      </c>
      <c r="Q82" s="13">
        <v>28</v>
      </c>
      <c r="R82" s="42">
        <v>0.0030324074074074073</v>
      </c>
      <c r="S82" s="13">
        <v>32</v>
      </c>
      <c r="T82" s="44">
        <f t="shared" si="4"/>
        <v>226</v>
      </c>
      <c r="U82" s="49">
        <f t="shared" si="5"/>
        <v>3</v>
      </c>
    </row>
    <row r="83" spans="3:21" ht="15" customHeight="1">
      <c r="C83" s="39">
        <v>4</v>
      </c>
      <c r="D83" s="8" t="s">
        <v>114</v>
      </c>
      <c r="E83" s="8">
        <v>14</v>
      </c>
      <c r="F83" s="40" t="s">
        <v>18</v>
      </c>
      <c r="G83" s="13" t="s">
        <v>111</v>
      </c>
      <c r="H83" s="41">
        <v>0.00010300925925925927</v>
      </c>
      <c r="I83" s="13">
        <v>56</v>
      </c>
      <c r="J83" s="13">
        <v>17</v>
      </c>
      <c r="K83" s="13">
        <v>20</v>
      </c>
      <c r="L83" s="13">
        <v>30</v>
      </c>
      <c r="M83" s="13">
        <v>44</v>
      </c>
      <c r="N83" s="13">
        <v>14</v>
      </c>
      <c r="O83" s="13">
        <v>32</v>
      </c>
      <c r="P83" s="13">
        <v>180</v>
      </c>
      <c r="Q83" s="13">
        <v>28</v>
      </c>
      <c r="R83" s="42">
        <v>0.0031249999999999997</v>
      </c>
      <c r="S83" s="13">
        <v>30</v>
      </c>
      <c r="T83" s="44">
        <f t="shared" si="4"/>
        <v>210</v>
      </c>
      <c r="U83" s="49">
        <f t="shared" si="5"/>
        <v>4</v>
      </c>
    </row>
    <row r="84" spans="3:21" ht="15" customHeight="1">
      <c r="C84" s="39">
        <v>5</v>
      </c>
      <c r="D84" s="8" t="s">
        <v>144</v>
      </c>
      <c r="E84" s="8">
        <v>14</v>
      </c>
      <c r="F84" s="40" t="s">
        <v>18</v>
      </c>
      <c r="G84" s="13" t="s">
        <v>24</v>
      </c>
      <c r="H84" s="41">
        <v>0.00011342592592592594</v>
      </c>
      <c r="I84" s="13">
        <v>35</v>
      </c>
      <c r="J84" s="13">
        <v>20</v>
      </c>
      <c r="K84" s="13">
        <v>26</v>
      </c>
      <c r="L84" s="13">
        <v>35</v>
      </c>
      <c r="M84" s="13">
        <v>56</v>
      </c>
      <c r="N84" s="13">
        <v>12</v>
      </c>
      <c r="O84" s="13">
        <v>28</v>
      </c>
      <c r="P84" s="13">
        <v>180</v>
      </c>
      <c r="Q84" s="13">
        <v>28</v>
      </c>
      <c r="R84" s="42">
        <v>0.003009259259259259</v>
      </c>
      <c r="S84" s="13">
        <v>34</v>
      </c>
      <c r="T84" s="44">
        <f t="shared" si="4"/>
        <v>207</v>
      </c>
      <c r="U84" s="49">
        <f t="shared" si="5"/>
        <v>5</v>
      </c>
    </row>
    <row r="85" spans="3:21" ht="16.5" customHeight="1">
      <c r="C85" s="39">
        <v>6</v>
      </c>
      <c r="D85" s="8" t="s">
        <v>145</v>
      </c>
      <c r="E85" s="8">
        <v>14</v>
      </c>
      <c r="F85" s="40" t="s">
        <v>18</v>
      </c>
      <c r="G85" s="13" t="s">
        <v>24</v>
      </c>
      <c r="H85" s="41">
        <v>0.00010416666666666667</v>
      </c>
      <c r="I85" s="13">
        <v>54</v>
      </c>
      <c r="J85" s="13">
        <v>17</v>
      </c>
      <c r="K85" s="13">
        <v>20</v>
      </c>
      <c r="L85" s="13">
        <v>29</v>
      </c>
      <c r="M85" s="13">
        <v>41</v>
      </c>
      <c r="N85" s="13">
        <v>19</v>
      </c>
      <c r="O85" s="13">
        <v>44</v>
      </c>
      <c r="P85" s="13">
        <v>185</v>
      </c>
      <c r="Q85" s="13">
        <v>30</v>
      </c>
      <c r="R85" s="42">
        <v>0.0035648148148148154</v>
      </c>
      <c r="S85" s="13">
        <v>18</v>
      </c>
      <c r="T85" s="44">
        <f t="shared" si="4"/>
        <v>207</v>
      </c>
      <c r="U85" s="49">
        <f t="shared" si="5"/>
        <v>5</v>
      </c>
    </row>
    <row r="86" spans="3:21" ht="15" customHeight="1">
      <c r="C86" s="39">
        <v>7</v>
      </c>
      <c r="D86" s="8" t="s">
        <v>113</v>
      </c>
      <c r="E86" s="8">
        <v>14</v>
      </c>
      <c r="F86" s="40" t="s">
        <v>18</v>
      </c>
      <c r="G86" s="13" t="s">
        <v>111</v>
      </c>
      <c r="H86" s="41">
        <v>0.00010185185185185185</v>
      </c>
      <c r="I86" s="13">
        <v>58</v>
      </c>
      <c r="J86" s="13">
        <v>5</v>
      </c>
      <c r="K86" s="13">
        <v>3</v>
      </c>
      <c r="L86" s="13">
        <v>29</v>
      </c>
      <c r="M86" s="13">
        <v>41</v>
      </c>
      <c r="N86" s="13">
        <v>12</v>
      </c>
      <c r="O86" s="13">
        <v>28</v>
      </c>
      <c r="P86" s="13">
        <v>180</v>
      </c>
      <c r="Q86" s="13">
        <v>28</v>
      </c>
      <c r="R86" s="42">
        <v>0.002905092592592593</v>
      </c>
      <c r="S86" s="13">
        <v>37</v>
      </c>
      <c r="T86" s="44">
        <f t="shared" si="4"/>
        <v>195</v>
      </c>
      <c r="U86" s="49">
        <f t="shared" si="5"/>
        <v>7</v>
      </c>
    </row>
    <row r="87" spans="3:21" ht="15" customHeight="1">
      <c r="C87" s="39">
        <v>8</v>
      </c>
      <c r="D87" s="25" t="s">
        <v>82</v>
      </c>
      <c r="E87" s="25">
        <v>14</v>
      </c>
      <c r="F87" s="40" t="s">
        <v>18</v>
      </c>
      <c r="G87" s="13" t="s">
        <v>23</v>
      </c>
      <c r="H87" s="41">
        <v>0.0001087962962962963</v>
      </c>
      <c r="I87" s="13">
        <v>44</v>
      </c>
      <c r="J87" s="13">
        <v>15</v>
      </c>
      <c r="K87" s="13">
        <v>16</v>
      </c>
      <c r="L87" s="13">
        <v>25</v>
      </c>
      <c r="M87" s="13">
        <v>29</v>
      </c>
      <c r="N87" s="13">
        <v>20</v>
      </c>
      <c r="O87" s="13">
        <v>47</v>
      </c>
      <c r="P87" s="13">
        <v>170</v>
      </c>
      <c r="Q87" s="13">
        <v>23</v>
      </c>
      <c r="R87" s="42">
        <v>0.00318287037037037</v>
      </c>
      <c r="S87" s="13">
        <v>28</v>
      </c>
      <c r="T87" s="44">
        <f t="shared" si="4"/>
        <v>187</v>
      </c>
      <c r="U87" s="49">
        <f t="shared" si="5"/>
        <v>8</v>
      </c>
    </row>
    <row r="88" spans="3:21" ht="15" customHeight="1">
      <c r="C88" s="39">
        <v>9</v>
      </c>
      <c r="D88" s="8" t="s">
        <v>98</v>
      </c>
      <c r="E88" s="8">
        <v>15</v>
      </c>
      <c r="F88" s="40" t="s">
        <v>18</v>
      </c>
      <c r="G88" s="13" t="s">
        <v>22</v>
      </c>
      <c r="H88" s="41">
        <v>0.0001122685185185185</v>
      </c>
      <c r="I88" s="13">
        <v>37</v>
      </c>
      <c r="J88" s="13">
        <v>11</v>
      </c>
      <c r="K88" s="13">
        <v>9</v>
      </c>
      <c r="L88" s="13">
        <v>34</v>
      </c>
      <c r="M88" s="13">
        <v>52</v>
      </c>
      <c r="N88" s="13">
        <v>21</v>
      </c>
      <c r="O88" s="13">
        <v>50</v>
      </c>
      <c r="P88" s="13">
        <v>175</v>
      </c>
      <c r="Q88" s="13">
        <v>25</v>
      </c>
      <c r="R88" s="42">
        <v>0.0038194444444444443</v>
      </c>
      <c r="S88" s="13">
        <v>11</v>
      </c>
      <c r="T88" s="44">
        <f t="shared" si="4"/>
        <v>184</v>
      </c>
      <c r="U88" s="49">
        <f t="shared" si="5"/>
        <v>9</v>
      </c>
    </row>
    <row r="89" spans="3:21" ht="15" customHeight="1">
      <c r="C89" s="39">
        <v>10</v>
      </c>
      <c r="D89" s="8" t="s">
        <v>112</v>
      </c>
      <c r="E89" s="8">
        <v>15</v>
      </c>
      <c r="F89" s="40" t="s">
        <v>18</v>
      </c>
      <c r="G89" s="13" t="s">
        <v>111</v>
      </c>
      <c r="H89" s="41">
        <v>0.00011458333333333334</v>
      </c>
      <c r="I89" s="13">
        <v>33</v>
      </c>
      <c r="J89" s="13">
        <v>14</v>
      </c>
      <c r="K89" s="13">
        <v>14</v>
      </c>
      <c r="L89" s="13">
        <v>26</v>
      </c>
      <c r="M89" s="13">
        <v>29</v>
      </c>
      <c r="N89" s="13">
        <v>18</v>
      </c>
      <c r="O89" s="13">
        <v>41</v>
      </c>
      <c r="P89" s="13">
        <v>190</v>
      </c>
      <c r="Q89" s="13">
        <v>33</v>
      </c>
      <c r="R89" s="42">
        <v>0.0032291666666666666</v>
      </c>
      <c r="S89" s="13">
        <v>27</v>
      </c>
      <c r="T89" s="44">
        <f t="shared" si="4"/>
        <v>177</v>
      </c>
      <c r="U89" s="49">
        <f t="shared" si="5"/>
        <v>10</v>
      </c>
    </row>
    <row r="90" spans="3:21" ht="16.5" customHeight="1">
      <c r="C90" s="39">
        <v>11</v>
      </c>
      <c r="D90" s="8" t="s">
        <v>138</v>
      </c>
      <c r="E90" s="8">
        <v>14</v>
      </c>
      <c r="F90" s="40" t="s">
        <v>18</v>
      </c>
      <c r="G90" s="13" t="s">
        <v>24</v>
      </c>
      <c r="H90" s="41">
        <v>0.00010763888888888889</v>
      </c>
      <c r="I90" s="13">
        <v>47</v>
      </c>
      <c r="J90" s="13">
        <v>20</v>
      </c>
      <c r="K90" s="13">
        <v>26</v>
      </c>
      <c r="L90" s="13">
        <v>25</v>
      </c>
      <c r="M90" s="13">
        <v>36</v>
      </c>
      <c r="N90" s="13">
        <v>3.5</v>
      </c>
      <c r="O90" s="13">
        <v>8</v>
      </c>
      <c r="P90" s="13">
        <v>180</v>
      </c>
      <c r="Q90" s="13">
        <v>28</v>
      </c>
      <c r="R90" s="42">
        <v>0.003090277777777778</v>
      </c>
      <c r="S90" s="13">
        <v>31</v>
      </c>
      <c r="T90" s="44">
        <f t="shared" si="4"/>
        <v>176</v>
      </c>
      <c r="U90" s="49">
        <f t="shared" si="5"/>
        <v>11</v>
      </c>
    </row>
    <row r="91" spans="3:21" ht="15" customHeight="1">
      <c r="C91" s="13">
        <v>12</v>
      </c>
      <c r="D91" s="25" t="s">
        <v>100</v>
      </c>
      <c r="E91" s="8">
        <v>14</v>
      </c>
      <c r="F91" s="47" t="s">
        <v>18</v>
      </c>
      <c r="G91" s="13" t="s">
        <v>22</v>
      </c>
      <c r="H91" s="41">
        <v>0.0001122685185185185</v>
      </c>
      <c r="I91" s="13">
        <v>37</v>
      </c>
      <c r="J91" s="13">
        <v>7</v>
      </c>
      <c r="K91" s="13">
        <v>5</v>
      </c>
      <c r="L91" s="13">
        <v>31</v>
      </c>
      <c r="M91" s="13">
        <v>47</v>
      </c>
      <c r="N91" s="13">
        <v>11.5</v>
      </c>
      <c r="O91" s="13">
        <v>27</v>
      </c>
      <c r="P91" s="13">
        <v>170</v>
      </c>
      <c r="Q91" s="13">
        <v>23</v>
      </c>
      <c r="R91" s="42">
        <v>0.0030555555555555557</v>
      </c>
      <c r="S91" s="13">
        <v>32</v>
      </c>
      <c r="T91" s="48">
        <f t="shared" si="4"/>
        <v>171</v>
      </c>
      <c r="U91" s="49">
        <f t="shared" si="5"/>
        <v>12</v>
      </c>
    </row>
    <row r="92" spans="3:21" ht="16.5" customHeight="1">
      <c r="C92" s="13">
        <v>13</v>
      </c>
      <c r="D92" s="8" t="s">
        <v>81</v>
      </c>
      <c r="E92" s="8">
        <v>14</v>
      </c>
      <c r="F92" s="47" t="s">
        <v>18</v>
      </c>
      <c r="G92" s="13" t="s">
        <v>23</v>
      </c>
      <c r="H92" s="41">
        <v>0.00010532407407407407</v>
      </c>
      <c r="I92" s="13">
        <v>52</v>
      </c>
      <c r="J92" s="13">
        <v>18</v>
      </c>
      <c r="K92" s="13">
        <v>22</v>
      </c>
      <c r="L92" s="13">
        <v>31</v>
      </c>
      <c r="M92" s="13">
        <v>47</v>
      </c>
      <c r="N92" s="13">
        <v>0</v>
      </c>
      <c r="O92" s="13">
        <v>4</v>
      </c>
      <c r="P92" s="13">
        <v>150</v>
      </c>
      <c r="Q92" s="13">
        <v>13</v>
      </c>
      <c r="R92" s="42">
        <v>0.0032175925925925926</v>
      </c>
      <c r="S92" s="13">
        <v>27</v>
      </c>
      <c r="T92" s="48">
        <f t="shared" si="4"/>
        <v>165</v>
      </c>
      <c r="U92" s="49">
        <f t="shared" si="5"/>
        <v>13</v>
      </c>
    </row>
    <row r="93" spans="3:21" ht="15" customHeight="1">
      <c r="C93" s="13">
        <v>14</v>
      </c>
      <c r="D93" s="8" t="s">
        <v>115</v>
      </c>
      <c r="E93" s="8">
        <v>15</v>
      </c>
      <c r="F93" s="47" t="s">
        <v>18</v>
      </c>
      <c r="G93" s="13" t="s">
        <v>111</v>
      </c>
      <c r="H93" s="41">
        <v>9.837962962962963E-05</v>
      </c>
      <c r="I93" s="13">
        <v>63</v>
      </c>
      <c r="J93" s="13">
        <v>20</v>
      </c>
      <c r="K93" s="13">
        <v>26</v>
      </c>
      <c r="L93" s="13">
        <v>23</v>
      </c>
      <c r="M93" s="13">
        <v>23</v>
      </c>
      <c r="N93" s="13">
        <v>5</v>
      </c>
      <c r="O93" s="13">
        <v>10</v>
      </c>
      <c r="P93" s="13">
        <v>180</v>
      </c>
      <c r="Q93" s="13">
        <v>28</v>
      </c>
      <c r="R93" s="42">
        <v>0.005185185185185185</v>
      </c>
      <c r="S93" s="13">
        <v>0</v>
      </c>
      <c r="T93" s="48">
        <f t="shared" si="4"/>
        <v>150</v>
      </c>
      <c r="U93" s="49">
        <f t="shared" si="5"/>
        <v>14</v>
      </c>
    </row>
    <row r="94" spans="3:21" ht="15" customHeight="1">
      <c r="C94" s="13">
        <v>15</v>
      </c>
      <c r="D94" s="25" t="s">
        <v>80</v>
      </c>
      <c r="E94" s="25">
        <v>15</v>
      </c>
      <c r="F94" s="47" t="s">
        <v>18</v>
      </c>
      <c r="G94" s="13" t="s">
        <v>23</v>
      </c>
      <c r="H94" s="41">
        <v>0.00012152777777777776</v>
      </c>
      <c r="I94" s="13">
        <v>21</v>
      </c>
      <c r="J94" s="13">
        <v>17</v>
      </c>
      <c r="K94" s="13">
        <v>20</v>
      </c>
      <c r="L94" s="13">
        <v>23</v>
      </c>
      <c r="M94" s="13">
        <v>23</v>
      </c>
      <c r="N94" s="13">
        <v>22</v>
      </c>
      <c r="O94" s="13">
        <v>52</v>
      </c>
      <c r="P94" s="13">
        <v>165</v>
      </c>
      <c r="Q94" s="13">
        <v>20</v>
      </c>
      <c r="R94" s="42">
        <v>0.0037962962962962963</v>
      </c>
      <c r="S94" s="13">
        <v>11</v>
      </c>
      <c r="T94" s="48">
        <f t="shared" si="4"/>
        <v>147</v>
      </c>
      <c r="U94" s="49">
        <f t="shared" si="5"/>
        <v>15</v>
      </c>
    </row>
    <row r="95" spans="3:21" ht="15" customHeight="1">
      <c r="C95" s="13">
        <v>16</v>
      </c>
      <c r="D95" s="8" t="s">
        <v>99</v>
      </c>
      <c r="E95" s="8">
        <v>14</v>
      </c>
      <c r="F95" s="47" t="s">
        <v>18</v>
      </c>
      <c r="G95" s="13" t="s">
        <v>22</v>
      </c>
      <c r="H95" s="41">
        <v>0.00011805555555555555</v>
      </c>
      <c r="I95" s="13">
        <v>27</v>
      </c>
      <c r="J95" s="13">
        <v>13</v>
      </c>
      <c r="K95" s="13">
        <v>12</v>
      </c>
      <c r="L95" s="13">
        <v>29</v>
      </c>
      <c r="M95" s="13">
        <v>41</v>
      </c>
      <c r="N95" s="13">
        <v>7</v>
      </c>
      <c r="O95" s="13">
        <v>18</v>
      </c>
      <c r="P95" s="13">
        <v>170</v>
      </c>
      <c r="Q95" s="13">
        <v>23</v>
      </c>
      <c r="R95" s="42">
        <v>0.0034953703703703705</v>
      </c>
      <c r="S95" s="13">
        <v>19</v>
      </c>
      <c r="T95" s="48">
        <f t="shared" si="4"/>
        <v>140</v>
      </c>
      <c r="U95" s="49">
        <f t="shared" si="5"/>
        <v>16</v>
      </c>
    </row>
    <row r="96" spans="2:23" ht="29.25" customHeight="1">
      <c r="B96" s="2"/>
      <c r="C96" s="51"/>
      <c r="D96" s="52" t="s">
        <v>148</v>
      </c>
      <c r="E96" s="53"/>
      <c r="F96" s="54"/>
      <c r="G96" s="51"/>
      <c r="H96" s="55"/>
      <c r="I96" s="51"/>
      <c r="J96" s="51"/>
      <c r="K96" s="51"/>
      <c r="L96" s="51"/>
      <c r="M96" s="51"/>
      <c r="N96" s="51"/>
      <c r="O96" s="51"/>
      <c r="P96" s="51"/>
      <c r="Q96" s="51"/>
      <c r="R96" s="56"/>
      <c r="S96" s="51"/>
      <c r="T96" s="57"/>
      <c r="U96" s="51"/>
      <c r="V96" s="2"/>
      <c r="W96" s="2"/>
    </row>
    <row r="97" spans="3:21" ht="16.5" customHeight="1">
      <c r="C97" s="39">
        <v>1</v>
      </c>
      <c r="D97" s="8" t="s">
        <v>139</v>
      </c>
      <c r="E97" s="8">
        <v>15</v>
      </c>
      <c r="F97" s="47" t="s">
        <v>19</v>
      </c>
      <c r="G97" s="13" t="s">
        <v>24</v>
      </c>
      <c r="H97" s="41">
        <v>9.027777777777777E-05</v>
      </c>
      <c r="I97" s="13">
        <v>62</v>
      </c>
      <c r="J97" s="13">
        <v>23</v>
      </c>
      <c r="K97" s="13">
        <v>66</v>
      </c>
      <c r="L97" s="13">
        <v>40</v>
      </c>
      <c r="M97" s="13">
        <v>56</v>
      </c>
      <c r="N97" s="13">
        <v>31</v>
      </c>
      <c r="O97" s="13">
        <v>69</v>
      </c>
      <c r="P97" s="13">
        <v>235</v>
      </c>
      <c r="Q97" s="13">
        <v>50</v>
      </c>
      <c r="R97" s="42">
        <v>0.0022222222222222222</v>
      </c>
      <c r="S97" s="13">
        <v>56</v>
      </c>
      <c r="T97" s="48">
        <f aca="true" t="shared" si="6" ref="T97:T112">SUM(I97,K97,M97,O97,Q97,S97)</f>
        <v>359</v>
      </c>
      <c r="U97" s="49">
        <f>RANK(T97,$T$97:$T$112,0)</f>
        <v>1</v>
      </c>
    </row>
    <row r="98" spans="3:21" ht="16.5" customHeight="1">
      <c r="C98" s="39">
        <v>2</v>
      </c>
      <c r="D98" s="8" t="s">
        <v>101</v>
      </c>
      <c r="E98" s="8">
        <v>15</v>
      </c>
      <c r="F98" s="47" t="s">
        <v>19</v>
      </c>
      <c r="G98" s="13" t="s">
        <v>22</v>
      </c>
      <c r="H98" s="41">
        <v>9.143518518518519E-05</v>
      </c>
      <c r="I98" s="13">
        <v>60</v>
      </c>
      <c r="J98" s="13">
        <v>22</v>
      </c>
      <c r="K98" s="13">
        <v>65</v>
      </c>
      <c r="L98" s="13">
        <v>35</v>
      </c>
      <c r="M98" s="13">
        <v>42</v>
      </c>
      <c r="N98" s="13">
        <v>26.5</v>
      </c>
      <c r="O98" s="13">
        <v>65</v>
      </c>
      <c r="P98" s="13">
        <v>250</v>
      </c>
      <c r="Q98" s="13">
        <v>60</v>
      </c>
      <c r="R98" s="42">
        <v>0.0022800925925925927</v>
      </c>
      <c r="S98" s="13">
        <v>54</v>
      </c>
      <c r="T98" s="48">
        <f t="shared" si="6"/>
        <v>346</v>
      </c>
      <c r="U98" s="49">
        <f aca="true" t="shared" si="7" ref="U98:U112">RANK(T98,$T$97:$T$112,0)</f>
        <v>2</v>
      </c>
    </row>
    <row r="99" spans="3:21" ht="15" customHeight="1">
      <c r="C99" s="39">
        <v>3</v>
      </c>
      <c r="D99" s="8" t="s">
        <v>140</v>
      </c>
      <c r="E99" s="8">
        <v>14</v>
      </c>
      <c r="F99" s="47" t="s">
        <v>19</v>
      </c>
      <c r="G99" s="13" t="s">
        <v>24</v>
      </c>
      <c r="H99" s="41">
        <v>9.374999999999999E-05</v>
      </c>
      <c r="I99" s="13">
        <v>60</v>
      </c>
      <c r="J99" s="13">
        <v>21</v>
      </c>
      <c r="K99" s="13">
        <v>69</v>
      </c>
      <c r="L99" s="13">
        <v>32</v>
      </c>
      <c r="M99" s="13">
        <v>38</v>
      </c>
      <c r="N99" s="13">
        <v>29</v>
      </c>
      <c r="O99" s="13">
        <v>68</v>
      </c>
      <c r="P99" s="13">
        <v>220</v>
      </c>
      <c r="Q99" s="13">
        <v>40</v>
      </c>
      <c r="R99" s="42">
        <v>0.002384259259259259</v>
      </c>
      <c r="S99" s="13">
        <v>52</v>
      </c>
      <c r="T99" s="48">
        <f t="shared" si="6"/>
        <v>327</v>
      </c>
      <c r="U99" s="49">
        <f t="shared" si="7"/>
        <v>3</v>
      </c>
    </row>
    <row r="100" spans="3:21" ht="15" customHeight="1">
      <c r="C100" s="39">
        <v>4</v>
      </c>
      <c r="D100" s="8" t="s">
        <v>141</v>
      </c>
      <c r="E100" s="8">
        <v>14</v>
      </c>
      <c r="F100" s="40" t="s">
        <v>19</v>
      </c>
      <c r="G100" s="13" t="s">
        <v>24</v>
      </c>
      <c r="H100" s="41">
        <v>8.680555555555556E-05</v>
      </c>
      <c r="I100" s="13">
        <v>69</v>
      </c>
      <c r="J100" s="13">
        <v>17</v>
      </c>
      <c r="K100" s="13">
        <v>59</v>
      </c>
      <c r="L100" s="13">
        <v>35</v>
      </c>
      <c r="M100" s="13">
        <v>44</v>
      </c>
      <c r="N100" s="13">
        <v>10</v>
      </c>
      <c r="O100" s="13">
        <v>30</v>
      </c>
      <c r="P100" s="13">
        <v>145</v>
      </c>
      <c r="Q100" s="13">
        <v>60</v>
      </c>
      <c r="R100" s="42">
        <v>0.0024074074074074076</v>
      </c>
      <c r="S100" s="13">
        <v>51</v>
      </c>
      <c r="T100" s="44">
        <f t="shared" si="6"/>
        <v>313</v>
      </c>
      <c r="U100" s="49">
        <f t="shared" si="7"/>
        <v>4</v>
      </c>
    </row>
    <row r="101" spans="3:21" ht="16.5" customHeight="1">
      <c r="C101" s="39">
        <v>5</v>
      </c>
      <c r="D101" s="8" t="s">
        <v>119</v>
      </c>
      <c r="E101" s="8">
        <v>14</v>
      </c>
      <c r="F101" s="40" t="s">
        <v>19</v>
      </c>
      <c r="G101" s="13" t="s">
        <v>111</v>
      </c>
      <c r="H101" s="41">
        <v>9.606481481481482E-05</v>
      </c>
      <c r="I101" s="13">
        <v>56</v>
      </c>
      <c r="J101" s="13">
        <v>12</v>
      </c>
      <c r="K101" s="13">
        <v>42</v>
      </c>
      <c r="L101" s="13">
        <v>30</v>
      </c>
      <c r="M101" s="13">
        <v>34</v>
      </c>
      <c r="N101" s="13">
        <v>20</v>
      </c>
      <c r="O101" s="13">
        <v>56</v>
      </c>
      <c r="P101" s="13">
        <v>235</v>
      </c>
      <c r="Q101" s="13">
        <v>55</v>
      </c>
      <c r="R101" s="42">
        <v>0.002777777777777778</v>
      </c>
      <c r="S101" s="13">
        <v>27</v>
      </c>
      <c r="T101" s="44">
        <f t="shared" si="6"/>
        <v>270</v>
      </c>
      <c r="U101" s="49">
        <f t="shared" si="7"/>
        <v>5</v>
      </c>
    </row>
    <row r="102" spans="3:21" ht="15" customHeight="1">
      <c r="C102" s="39">
        <v>6</v>
      </c>
      <c r="D102" s="8" t="s">
        <v>117</v>
      </c>
      <c r="E102" s="8">
        <v>13</v>
      </c>
      <c r="F102" s="40" t="s">
        <v>19</v>
      </c>
      <c r="G102" s="13" t="s">
        <v>111</v>
      </c>
      <c r="H102" s="41">
        <v>0.00010300925925925927</v>
      </c>
      <c r="I102" s="13">
        <v>47</v>
      </c>
      <c r="J102" s="13">
        <v>17</v>
      </c>
      <c r="K102" s="13">
        <v>60</v>
      </c>
      <c r="L102" s="13">
        <v>33</v>
      </c>
      <c r="M102" s="13">
        <v>44</v>
      </c>
      <c r="N102" s="13">
        <v>14</v>
      </c>
      <c r="O102" s="13">
        <v>41</v>
      </c>
      <c r="P102" s="13">
        <v>225</v>
      </c>
      <c r="Q102" s="13">
        <v>50</v>
      </c>
      <c r="R102" s="42">
        <v>0.0028587962962962963</v>
      </c>
      <c r="S102" s="13">
        <v>24</v>
      </c>
      <c r="T102" s="44">
        <f t="shared" si="6"/>
        <v>266</v>
      </c>
      <c r="U102" s="49">
        <f t="shared" si="7"/>
        <v>6</v>
      </c>
    </row>
    <row r="103" spans="3:21" ht="16.5" customHeight="1">
      <c r="C103" s="39">
        <v>7</v>
      </c>
      <c r="D103" s="8" t="s">
        <v>116</v>
      </c>
      <c r="E103" s="8">
        <v>14</v>
      </c>
      <c r="F103" s="40" t="s">
        <v>19</v>
      </c>
      <c r="G103" s="13" t="s">
        <v>111</v>
      </c>
      <c r="H103" s="41">
        <v>9.027777777777777E-05</v>
      </c>
      <c r="I103" s="13">
        <v>66</v>
      </c>
      <c r="J103" s="13">
        <v>11</v>
      </c>
      <c r="K103" s="13">
        <v>38</v>
      </c>
      <c r="L103" s="13">
        <v>28</v>
      </c>
      <c r="M103" s="13">
        <v>30</v>
      </c>
      <c r="N103" s="13">
        <v>18.5</v>
      </c>
      <c r="O103" s="13">
        <v>52</v>
      </c>
      <c r="P103" s="13">
        <v>235</v>
      </c>
      <c r="Q103" s="13">
        <v>55</v>
      </c>
      <c r="R103" s="42">
        <v>0.002893518518518519</v>
      </c>
      <c r="S103" s="13">
        <v>23</v>
      </c>
      <c r="T103" s="44">
        <f t="shared" si="6"/>
        <v>264</v>
      </c>
      <c r="U103" s="49">
        <f t="shared" si="7"/>
        <v>7</v>
      </c>
    </row>
    <row r="104" spans="3:21" ht="16.5" customHeight="1">
      <c r="C104" s="39">
        <v>8</v>
      </c>
      <c r="D104" s="8" t="s">
        <v>103</v>
      </c>
      <c r="E104" s="8">
        <v>14</v>
      </c>
      <c r="F104" s="40" t="s">
        <v>19</v>
      </c>
      <c r="G104" s="13" t="s">
        <v>22</v>
      </c>
      <c r="H104" s="41">
        <v>9.606481481481482E-05</v>
      </c>
      <c r="I104" s="13">
        <v>56</v>
      </c>
      <c r="J104" s="13">
        <v>16</v>
      </c>
      <c r="K104" s="13">
        <v>57</v>
      </c>
      <c r="L104" s="13">
        <v>36</v>
      </c>
      <c r="M104" s="13">
        <v>47</v>
      </c>
      <c r="N104" s="13">
        <v>8.5</v>
      </c>
      <c r="O104" s="13">
        <v>27</v>
      </c>
      <c r="P104" s="13">
        <v>215</v>
      </c>
      <c r="Q104" s="13">
        <v>35</v>
      </c>
      <c r="R104" s="42">
        <v>0.0026388888888888885</v>
      </c>
      <c r="S104" s="13">
        <v>33</v>
      </c>
      <c r="T104" s="44">
        <f t="shared" si="6"/>
        <v>255</v>
      </c>
      <c r="U104" s="49">
        <f t="shared" si="7"/>
        <v>8</v>
      </c>
    </row>
    <row r="105" spans="3:21" ht="17.25" customHeight="1">
      <c r="C105" s="39">
        <v>9</v>
      </c>
      <c r="D105" s="8" t="s">
        <v>118</v>
      </c>
      <c r="E105" s="8">
        <v>14</v>
      </c>
      <c r="F105" s="40" t="s">
        <v>19</v>
      </c>
      <c r="G105" s="13" t="s">
        <v>111</v>
      </c>
      <c r="H105" s="41">
        <v>8.449074074074073E-05</v>
      </c>
      <c r="I105" s="13">
        <v>70</v>
      </c>
      <c r="J105" s="13">
        <v>5</v>
      </c>
      <c r="K105" s="13">
        <v>16</v>
      </c>
      <c r="L105" s="13">
        <v>30</v>
      </c>
      <c r="M105" s="13">
        <v>34</v>
      </c>
      <c r="N105" s="13">
        <v>4</v>
      </c>
      <c r="O105" s="13">
        <v>18</v>
      </c>
      <c r="P105" s="13">
        <v>250</v>
      </c>
      <c r="Q105" s="13">
        <v>62</v>
      </c>
      <c r="R105" s="42">
        <v>0.002314814814814815</v>
      </c>
      <c r="S105" s="13">
        <v>55</v>
      </c>
      <c r="T105" s="44">
        <f t="shared" si="6"/>
        <v>255</v>
      </c>
      <c r="U105" s="49">
        <f t="shared" si="7"/>
        <v>8</v>
      </c>
    </row>
    <row r="106" spans="3:21" ht="15.75">
      <c r="C106" s="39">
        <v>10</v>
      </c>
      <c r="D106" s="8" t="s">
        <v>104</v>
      </c>
      <c r="E106" s="8">
        <v>15</v>
      </c>
      <c r="F106" s="40" t="s">
        <v>19</v>
      </c>
      <c r="G106" s="13" t="s">
        <v>22</v>
      </c>
      <c r="H106" s="41">
        <v>9.722222222222223E-05</v>
      </c>
      <c r="I106" s="13">
        <v>50</v>
      </c>
      <c r="J106" s="13">
        <v>16</v>
      </c>
      <c r="K106" s="13">
        <v>54</v>
      </c>
      <c r="L106" s="13">
        <v>36</v>
      </c>
      <c r="M106" s="13">
        <v>44</v>
      </c>
      <c r="N106" s="13">
        <v>2</v>
      </c>
      <c r="O106" s="13">
        <v>12</v>
      </c>
      <c r="P106" s="13">
        <v>220</v>
      </c>
      <c r="Q106" s="13">
        <v>35</v>
      </c>
      <c r="R106" s="42">
        <v>0.0024189814814814816</v>
      </c>
      <c r="S106" s="13">
        <v>46</v>
      </c>
      <c r="T106" s="44">
        <f t="shared" si="6"/>
        <v>241</v>
      </c>
      <c r="U106" s="49">
        <f t="shared" si="7"/>
        <v>10</v>
      </c>
    </row>
    <row r="107" spans="3:21" ht="15.75">
      <c r="C107" s="39">
        <v>11</v>
      </c>
      <c r="D107" s="8" t="s">
        <v>86</v>
      </c>
      <c r="E107" s="8">
        <v>14</v>
      </c>
      <c r="F107" s="40" t="s">
        <v>19</v>
      </c>
      <c r="G107" s="13" t="s">
        <v>23</v>
      </c>
      <c r="H107" s="41">
        <v>9.259259259259259E-05</v>
      </c>
      <c r="I107" s="13">
        <v>62</v>
      </c>
      <c r="J107" s="13">
        <v>11</v>
      </c>
      <c r="K107" s="13">
        <v>38</v>
      </c>
      <c r="L107" s="13">
        <v>35</v>
      </c>
      <c r="M107" s="13">
        <v>44</v>
      </c>
      <c r="N107" s="13">
        <v>5</v>
      </c>
      <c r="O107" s="13">
        <v>20</v>
      </c>
      <c r="P107" s="13">
        <v>220</v>
      </c>
      <c r="Q107" s="13">
        <v>40</v>
      </c>
      <c r="R107" s="42">
        <v>0.002673611111111111</v>
      </c>
      <c r="S107" s="13">
        <v>32</v>
      </c>
      <c r="T107" s="44">
        <f t="shared" si="6"/>
        <v>236</v>
      </c>
      <c r="U107" s="49">
        <f t="shared" si="7"/>
        <v>11</v>
      </c>
    </row>
    <row r="108" spans="3:21" ht="15.75">
      <c r="C108" s="39">
        <v>12</v>
      </c>
      <c r="D108" s="8" t="s">
        <v>102</v>
      </c>
      <c r="E108" s="8">
        <v>14</v>
      </c>
      <c r="F108" s="40" t="s">
        <v>19</v>
      </c>
      <c r="G108" s="13" t="s">
        <v>22</v>
      </c>
      <c r="H108" s="41">
        <v>0.00010532407407407407</v>
      </c>
      <c r="I108" s="13">
        <v>36</v>
      </c>
      <c r="J108" s="13">
        <v>10</v>
      </c>
      <c r="K108" s="13">
        <v>34</v>
      </c>
      <c r="L108" s="13">
        <v>40</v>
      </c>
      <c r="M108" s="13">
        <v>58</v>
      </c>
      <c r="N108" s="13">
        <v>9</v>
      </c>
      <c r="O108" s="13">
        <v>28</v>
      </c>
      <c r="P108" s="13">
        <v>225</v>
      </c>
      <c r="Q108" s="13">
        <v>45</v>
      </c>
      <c r="R108" s="42">
        <v>0.0027546296296296294</v>
      </c>
      <c r="S108" s="13">
        <v>28</v>
      </c>
      <c r="T108" s="44">
        <f t="shared" si="6"/>
        <v>229</v>
      </c>
      <c r="U108" s="49">
        <f t="shared" si="7"/>
        <v>12</v>
      </c>
    </row>
    <row r="109" spans="3:21" ht="15.75">
      <c r="C109" s="39">
        <v>13</v>
      </c>
      <c r="D109" s="8" t="s">
        <v>85</v>
      </c>
      <c r="E109" s="8">
        <v>14</v>
      </c>
      <c r="F109" s="40" t="s">
        <v>19</v>
      </c>
      <c r="G109" s="13" t="s">
        <v>23</v>
      </c>
      <c r="H109" s="41">
        <v>9.374999999999999E-05</v>
      </c>
      <c r="I109" s="13">
        <v>60</v>
      </c>
      <c r="J109" s="13">
        <v>10</v>
      </c>
      <c r="K109" s="13">
        <v>34</v>
      </c>
      <c r="L109" s="13">
        <v>31</v>
      </c>
      <c r="M109" s="13">
        <v>36</v>
      </c>
      <c r="N109" s="13">
        <v>9</v>
      </c>
      <c r="O109" s="13">
        <v>28</v>
      </c>
      <c r="P109" s="13">
        <v>220</v>
      </c>
      <c r="Q109" s="13">
        <v>40</v>
      </c>
      <c r="R109" s="42">
        <v>0.0026967592592592594</v>
      </c>
      <c r="S109" s="13">
        <v>31</v>
      </c>
      <c r="T109" s="44">
        <f t="shared" si="6"/>
        <v>229</v>
      </c>
      <c r="U109" s="49">
        <f t="shared" si="7"/>
        <v>12</v>
      </c>
    </row>
    <row r="110" spans="3:21" ht="15.75">
      <c r="C110" s="39">
        <v>14</v>
      </c>
      <c r="D110" s="8" t="s">
        <v>142</v>
      </c>
      <c r="E110" s="8">
        <v>14</v>
      </c>
      <c r="F110" s="40" t="s">
        <v>19</v>
      </c>
      <c r="G110" s="13" t="s">
        <v>24</v>
      </c>
      <c r="H110" s="41">
        <v>9.490740740740739E-05</v>
      </c>
      <c r="I110" s="13">
        <v>58</v>
      </c>
      <c r="J110" s="13">
        <v>6</v>
      </c>
      <c r="K110" s="13">
        <v>19</v>
      </c>
      <c r="L110" s="13">
        <v>30</v>
      </c>
      <c r="M110" s="13">
        <v>34</v>
      </c>
      <c r="N110" s="13">
        <v>0</v>
      </c>
      <c r="O110" s="13">
        <v>10</v>
      </c>
      <c r="P110" s="13">
        <v>105</v>
      </c>
      <c r="Q110" s="13">
        <v>25</v>
      </c>
      <c r="R110" s="42">
        <v>0.0023032407407407407</v>
      </c>
      <c r="S110" s="13">
        <v>56</v>
      </c>
      <c r="T110" s="44">
        <f t="shared" si="6"/>
        <v>202</v>
      </c>
      <c r="U110" s="49">
        <f t="shared" si="7"/>
        <v>14</v>
      </c>
    </row>
    <row r="111" spans="3:21" ht="15.75">
      <c r="C111" s="39">
        <v>15</v>
      </c>
      <c r="D111" s="8" t="s">
        <v>84</v>
      </c>
      <c r="E111" s="8">
        <v>15</v>
      </c>
      <c r="F111" s="40" t="s">
        <v>19</v>
      </c>
      <c r="G111" s="13" t="s">
        <v>23</v>
      </c>
      <c r="H111" s="41">
        <v>9.027777777777777E-05</v>
      </c>
      <c r="I111" s="13">
        <v>62</v>
      </c>
      <c r="J111" s="13">
        <v>8</v>
      </c>
      <c r="K111" s="13">
        <v>22</v>
      </c>
      <c r="L111" s="13">
        <v>31</v>
      </c>
      <c r="M111" s="13">
        <v>34</v>
      </c>
      <c r="N111" s="13">
        <v>2</v>
      </c>
      <c r="O111" s="13">
        <v>12</v>
      </c>
      <c r="P111" s="13">
        <v>215</v>
      </c>
      <c r="Q111" s="13">
        <v>30</v>
      </c>
      <c r="R111" s="42">
        <v>0.0026620370370370374</v>
      </c>
      <c r="S111" s="13">
        <v>30</v>
      </c>
      <c r="T111" s="44">
        <f t="shared" si="6"/>
        <v>190</v>
      </c>
      <c r="U111" s="49">
        <f t="shared" si="7"/>
        <v>15</v>
      </c>
    </row>
    <row r="112" spans="3:21" ht="15.75">
      <c r="C112" s="39">
        <v>16</v>
      </c>
      <c r="D112" s="8" t="s">
        <v>137</v>
      </c>
      <c r="E112" s="8">
        <v>14</v>
      </c>
      <c r="F112" s="40" t="s">
        <v>19</v>
      </c>
      <c r="G112" s="13" t="s">
        <v>23</v>
      </c>
      <c r="H112" s="41">
        <v>9.606481481481482E-05</v>
      </c>
      <c r="I112" s="13">
        <v>56</v>
      </c>
      <c r="J112" s="13">
        <v>11</v>
      </c>
      <c r="K112" s="13">
        <v>38</v>
      </c>
      <c r="L112" s="13">
        <v>19</v>
      </c>
      <c r="M112" s="13">
        <v>15</v>
      </c>
      <c r="N112" s="13">
        <v>0</v>
      </c>
      <c r="O112" s="13">
        <v>10</v>
      </c>
      <c r="P112" s="13">
        <v>220</v>
      </c>
      <c r="Q112" s="13">
        <v>40</v>
      </c>
      <c r="R112" s="42">
        <v>0</v>
      </c>
      <c r="S112" s="13">
        <v>0</v>
      </c>
      <c r="T112" s="44">
        <f t="shared" si="6"/>
        <v>159</v>
      </c>
      <c r="U112" s="49">
        <f t="shared" si="7"/>
        <v>16</v>
      </c>
    </row>
    <row r="114" spans="4:7" ht="15.75">
      <c r="D114" s="6" t="s">
        <v>15</v>
      </c>
      <c r="E114" s="6"/>
      <c r="F114" s="2"/>
      <c r="G114" s="6" t="s">
        <v>16</v>
      </c>
    </row>
  </sheetData>
  <sheetProtection password="CC6F" sheet="1" objects="1" scenarios="1"/>
  <mergeCells count="31">
    <mergeCell ref="U76:U78"/>
    <mergeCell ref="H77:I77"/>
    <mergeCell ref="J77:K77"/>
    <mergeCell ref="L77:M77"/>
    <mergeCell ref="N77:O77"/>
    <mergeCell ref="P77:Q77"/>
    <mergeCell ref="R77:S77"/>
    <mergeCell ref="H76:S76"/>
    <mergeCell ref="T76:T78"/>
    <mergeCell ref="C76:C78"/>
    <mergeCell ref="D76:D78"/>
    <mergeCell ref="E76:E78"/>
    <mergeCell ref="F76:F78"/>
    <mergeCell ref="G76:G78"/>
    <mergeCell ref="C72:T73"/>
    <mergeCell ref="U7:U9"/>
    <mergeCell ref="H8:I8"/>
    <mergeCell ref="J8:K8"/>
    <mergeCell ref="L8:M8"/>
    <mergeCell ref="N8:O8"/>
    <mergeCell ref="P8:Q8"/>
    <mergeCell ref="R8:S8"/>
    <mergeCell ref="C1:U1"/>
    <mergeCell ref="C4:T4"/>
    <mergeCell ref="C7:C9"/>
    <mergeCell ref="D7:D9"/>
    <mergeCell ref="E7:E9"/>
    <mergeCell ref="F7:F9"/>
    <mergeCell ref="G7:G9"/>
    <mergeCell ref="H7:S7"/>
    <mergeCell ref="T7:T9"/>
  </mergeCells>
  <printOptions/>
  <pageMargins left="0.25" right="0.25" top="0.75" bottom="0.75" header="0.3" footer="0.3"/>
  <pageSetup fitToHeight="0" fitToWidth="1" horizontalDpi="600" verticalDpi="600" orientation="landscape" paperSize="9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4:P27"/>
  <sheetViews>
    <sheetView zoomScale="73" zoomScaleNormal="73" zoomScalePageLayoutView="0" workbookViewId="0" topLeftCell="A1">
      <selection activeCell="G34" sqref="G34"/>
    </sheetView>
  </sheetViews>
  <sheetFormatPr defaultColWidth="9.140625" defaultRowHeight="15"/>
  <cols>
    <col min="2" max="2" width="5.7109375" style="0" customWidth="1"/>
    <col min="3" max="3" width="27.8515625" style="0" customWidth="1"/>
    <col min="4" max="4" width="18.7109375" style="0" customWidth="1"/>
    <col min="6" max="6" width="16.28125" style="0" customWidth="1"/>
    <col min="7" max="7" width="8.28125" style="0" customWidth="1"/>
    <col min="8" max="8" width="12.140625" style="0" customWidth="1"/>
    <col min="9" max="9" width="11.8515625" style="0" customWidth="1"/>
    <col min="10" max="10" width="11.7109375" style="0" customWidth="1"/>
    <col min="11" max="11" width="16.421875" style="0" customWidth="1"/>
    <col min="12" max="12" width="11.7109375" style="0" customWidth="1"/>
    <col min="13" max="13" width="11.8515625" style="0" customWidth="1"/>
  </cols>
  <sheetData>
    <row r="4" spans="2:15" ht="46.5" customHeight="1">
      <c r="B4" s="69" t="s">
        <v>153</v>
      </c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</row>
    <row r="5" spans="2:11" ht="38.25" customHeight="1">
      <c r="B5" s="71" t="s">
        <v>152</v>
      </c>
      <c r="C5" s="71"/>
      <c r="D5" s="71"/>
      <c r="E5" s="71"/>
      <c r="F5" s="71"/>
      <c r="G5" s="71"/>
      <c r="H5" s="71"/>
      <c r="I5" s="71"/>
      <c r="J5" s="2"/>
      <c r="K5" s="2"/>
    </row>
    <row r="6" spans="2:11" ht="15.75">
      <c r="B6" s="4"/>
      <c r="C6" s="2"/>
      <c r="D6" s="3"/>
      <c r="E6" s="2"/>
      <c r="F6" s="2"/>
      <c r="G6" s="4"/>
      <c r="H6" s="2"/>
      <c r="I6" s="2"/>
      <c r="J6" s="2"/>
      <c r="K6" s="2"/>
    </row>
    <row r="7" spans="2:15" ht="15.75" customHeight="1">
      <c r="B7" s="81" t="s">
        <v>0</v>
      </c>
      <c r="C7" s="83" t="s">
        <v>26</v>
      </c>
      <c r="D7" s="80" t="s">
        <v>29</v>
      </c>
      <c r="E7" s="75" t="s">
        <v>2</v>
      </c>
      <c r="F7" s="80" t="s">
        <v>30</v>
      </c>
      <c r="G7" s="75" t="s">
        <v>2</v>
      </c>
      <c r="H7" s="77" t="s">
        <v>6</v>
      </c>
      <c r="I7" s="78"/>
      <c r="J7" s="78"/>
      <c r="K7" s="78"/>
      <c r="L7" s="78"/>
      <c r="M7" s="79"/>
      <c r="N7" s="75" t="s">
        <v>135</v>
      </c>
      <c r="O7" s="75" t="s">
        <v>2</v>
      </c>
    </row>
    <row r="8" spans="2:15" ht="18.75" customHeight="1">
      <c r="B8" s="82"/>
      <c r="C8" s="84"/>
      <c r="D8" s="80"/>
      <c r="E8" s="76"/>
      <c r="F8" s="80"/>
      <c r="G8" s="76"/>
      <c r="H8" s="32" t="s">
        <v>130</v>
      </c>
      <c r="I8" s="33" t="s">
        <v>131</v>
      </c>
      <c r="J8" s="33" t="s">
        <v>9</v>
      </c>
      <c r="K8" s="33" t="s">
        <v>150</v>
      </c>
      <c r="L8" s="33" t="s">
        <v>132</v>
      </c>
      <c r="M8" s="33" t="s">
        <v>133</v>
      </c>
      <c r="N8" s="76"/>
      <c r="O8" s="76"/>
    </row>
    <row r="9" spans="2:15" ht="18.75">
      <c r="B9" s="11">
        <v>1</v>
      </c>
      <c r="C9" s="12" t="s">
        <v>17</v>
      </c>
      <c r="D9" s="12">
        <v>20</v>
      </c>
      <c r="E9" s="66">
        <v>2</v>
      </c>
      <c r="F9" s="12">
        <v>4</v>
      </c>
      <c r="G9" s="66">
        <v>2</v>
      </c>
      <c r="H9" s="12">
        <v>331</v>
      </c>
      <c r="I9" s="12">
        <v>201</v>
      </c>
      <c r="J9" s="12">
        <v>268</v>
      </c>
      <c r="K9" s="12">
        <v>275</v>
      </c>
      <c r="L9" s="12">
        <v>254</v>
      </c>
      <c r="M9" s="12">
        <v>258</v>
      </c>
      <c r="N9" s="31">
        <f>SUM(H9:M9)</f>
        <v>1587</v>
      </c>
      <c r="O9" s="31">
        <f>RANK(N9,$N$9:$N$15,0)</f>
        <v>2</v>
      </c>
    </row>
    <row r="10" spans="2:15" ht="18.75">
      <c r="B10" s="12">
        <v>2</v>
      </c>
      <c r="C10" s="12" t="s">
        <v>20</v>
      </c>
      <c r="D10" s="12">
        <v>13</v>
      </c>
      <c r="E10" s="66">
        <v>4</v>
      </c>
      <c r="F10" s="12">
        <v>5</v>
      </c>
      <c r="G10" s="66">
        <v>1</v>
      </c>
      <c r="H10" s="12">
        <v>374</v>
      </c>
      <c r="I10" s="12">
        <v>232</v>
      </c>
      <c r="J10" s="12">
        <v>308</v>
      </c>
      <c r="K10" s="12">
        <v>291</v>
      </c>
      <c r="L10" s="12">
        <v>235</v>
      </c>
      <c r="M10" s="12">
        <v>288</v>
      </c>
      <c r="N10" s="50">
        <f aca="true" t="shared" si="0" ref="N10:N15">SUM(H10:M10)</f>
        <v>1728</v>
      </c>
      <c r="O10" s="50">
        <f aca="true" t="shared" si="1" ref="O10:O15">RANK(N10,$N$9:$N$15,0)</f>
        <v>1</v>
      </c>
    </row>
    <row r="11" spans="2:15" ht="18.75">
      <c r="B11" s="12">
        <v>3</v>
      </c>
      <c r="C11" s="12" t="s">
        <v>50</v>
      </c>
      <c r="D11" s="12">
        <v>11</v>
      </c>
      <c r="E11" s="66">
        <v>6</v>
      </c>
      <c r="F11" s="12">
        <v>2</v>
      </c>
      <c r="G11" s="66">
        <v>4</v>
      </c>
      <c r="H11" s="12">
        <v>286</v>
      </c>
      <c r="I11" s="12">
        <v>124</v>
      </c>
      <c r="J11" s="12">
        <v>194</v>
      </c>
      <c r="K11" s="12">
        <v>188</v>
      </c>
      <c r="L11" s="12">
        <v>174</v>
      </c>
      <c r="M11" s="12">
        <v>125</v>
      </c>
      <c r="N11" s="50">
        <f t="shared" si="0"/>
        <v>1091</v>
      </c>
      <c r="O11" s="50">
        <f t="shared" si="1"/>
        <v>6</v>
      </c>
    </row>
    <row r="12" spans="2:15" ht="18.75">
      <c r="B12" s="12">
        <v>4</v>
      </c>
      <c r="C12" s="12" t="s">
        <v>21</v>
      </c>
      <c r="D12" s="12">
        <v>20.5</v>
      </c>
      <c r="E12" s="66">
        <v>1</v>
      </c>
      <c r="F12" s="12">
        <v>2</v>
      </c>
      <c r="G12" s="66">
        <v>4</v>
      </c>
      <c r="H12" s="12">
        <v>312</v>
      </c>
      <c r="I12" s="12">
        <v>187</v>
      </c>
      <c r="J12" s="12">
        <v>273</v>
      </c>
      <c r="K12" s="12">
        <v>189</v>
      </c>
      <c r="L12" s="12">
        <v>210</v>
      </c>
      <c r="M12" s="12">
        <v>230</v>
      </c>
      <c r="N12" s="50">
        <f t="shared" si="0"/>
        <v>1401</v>
      </c>
      <c r="O12" s="50">
        <f t="shared" si="1"/>
        <v>3</v>
      </c>
    </row>
    <row r="13" spans="2:15" ht="18.75">
      <c r="B13" s="12">
        <v>5</v>
      </c>
      <c r="C13" s="12" t="s">
        <v>88</v>
      </c>
      <c r="D13" s="12">
        <v>9</v>
      </c>
      <c r="E13" s="66">
        <v>7</v>
      </c>
      <c r="F13" s="12">
        <v>2</v>
      </c>
      <c r="G13" s="66">
        <v>4</v>
      </c>
      <c r="H13" s="12">
        <v>304</v>
      </c>
      <c r="I13" s="12">
        <v>165</v>
      </c>
      <c r="J13" s="12">
        <v>205</v>
      </c>
      <c r="K13" s="12">
        <v>170</v>
      </c>
      <c r="L13" s="12">
        <v>256</v>
      </c>
      <c r="M13" s="12">
        <v>247</v>
      </c>
      <c r="N13" s="50">
        <f t="shared" si="0"/>
        <v>1347</v>
      </c>
      <c r="O13" s="50">
        <f t="shared" si="1"/>
        <v>4</v>
      </c>
    </row>
    <row r="14" spans="2:15" ht="18.75">
      <c r="B14" s="12">
        <v>6</v>
      </c>
      <c r="C14" s="12" t="s">
        <v>105</v>
      </c>
      <c r="D14" s="12">
        <v>14</v>
      </c>
      <c r="E14" s="66">
        <v>3</v>
      </c>
      <c r="F14" s="12">
        <v>3</v>
      </c>
      <c r="G14" s="66">
        <v>3</v>
      </c>
      <c r="H14" s="12">
        <v>321</v>
      </c>
      <c r="I14" s="12">
        <v>216</v>
      </c>
      <c r="J14" s="12">
        <v>209</v>
      </c>
      <c r="K14" s="12">
        <v>158</v>
      </c>
      <c r="L14" s="12">
        <v>241</v>
      </c>
      <c r="M14" s="12">
        <v>163</v>
      </c>
      <c r="N14" s="50">
        <f t="shared" si="0"/>
        <v>1308</v>
      </c>
      <c r="O14" s="50">
        <f t="shared" si="1"/>
        <v>5</v>
      </c>
    </row>
    <row r="15" spans="2:15" ht="18.75">
      <c r="B15" s="12">
        <v>7</v>
      </c>
      <c r="C15" s="12" t="s">
        <v>134</v>
      </c>
      <c r="D15" s="12">
        <v>12</v>
      </c>
      <c r="E15" s="66">
        <v>5</v>
      </c>
      <c r="F15" s="12">
        <v>2</v>
      </c>
      <c r="G15" s="66">
        <v>4</v>
      </c>
      <c r="H15" s="12">
        <v>299</v>
      </c>
      <c r="I15" s="12">
        <v>124</v>
      </c>
      <c r="J15" s="12">
        <v>165</v>
      </c>
      <c r="K15" s="12">
        <v>56</v>
      </c>
      <c r="L15" s="12">
        <v>145</v>
      </c>
      <c r="M15" s="12">
        <v>167</v>
      </c>
      <c r="N15" s="50">
        <f t="shared" si="0"/>
        <v>956</v>
      </c>
      <c r="O15" s="50">
        <f t="shared" si="1"/>
        <v>7</v>
      </c>
    </row>
    <row r="18" spans="2:15" ht="35.25" customHeight="1">
      <c r="B18" s="71" t="s">
        <v>49</v>
      </c>
      <c r="C18" s="71"/>
      <c r="D18" s="71"/>
      <c r="E18" s="71"/>
      <c r="F18" s="71"/>
      <c r="G18" s="71"/>
      <c r="H18" s="71"/>
      <c r="I18" s="71"/>
      <c r="J18" s="9"/>
      <c r="K18" s="9"/>
      <c r="L18" s="9"/>
      <c r="M18" s="9"/>
      <c r="N18" s="9"/>
      <c r="O18" s="9"/>
    </row>
    <row r="19" spans="2:16" ht="18.75"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</row>
    <row r="20" spans="2:16" ht="18.75" customHeight="1">
      <c r="B20" s="81" t="s">
        <v>0</v>
      </c>
      <c r="C20" s="83" t="s">
        <v>26</v>
      </c>
      <c r="D20" s="80" t="s">
        <v>29</v>
      </c>
      <c r="E20" s="75" t="s">
        <v>2</v>
      </c>
      <c r="F20" s="85" t="s">
        <v>30</v>
      </c>
      <c r="G20" s="75" t="s">
        <v>2</v>
      </c>
      <c r="H20" s="77" t="s">
        <v>6</v>
      </c>
      <c r="I20" s="78"/>
      <c r="J20" s="78"/>
      <c r="K20" s="78"/>
      <c r="L20" s="78"/>
      <c r="M20" s="79"/>
      <c r="N20" s="75" t="s">
        <v>135</v>
      </c>
      <c r="O20" s="75" t="s">
        <v>2</v>
      </c>
      <c r="P20" s="9"/>
    </row>
    <row r="21" spans="2:15" ht="15" customHeight="1">
      <c r="B21" s="82"/>
      <c r="C21" s="84"/>
      <c r="D21" s="80"/>
      <c r="E21" s="76"/>
      <c r="F21" s="86"/>
      <c r="G21" s="76"/>
      <c r="H21" s="32" t="s">
        <v>130</v>
      </c>
      <c r="I21" s="33" t="s">
        <v>131</v>
      </c>
      <c r="J21" s="33" t="s">
        <v>9</v>
      </c>
      <c r="K21" s="33" t="s">
        <v>150</v>
      </c>
      <c r="L21" s="33" t="s">
        <v>132</v>
      </c>
      <c r="M21" s="33" t="s">
        <v>133</v>
      </c>
      <c r="N21" s="76"/>
      <c r="O21" s="76"/>
    </row>
    <row r="22" spans="2:15" ht="18.75">
      <c r="B22" s="11">
        <v>1</v>
      </c>
      <c r="C22" s="12" t="s">
        <v>48</v>
      </c>
      <c r="D22" s="64">
        <v>14.5</v>
      </c>
      <c r="E22" s="66">
        <v>3</v>
      </c>
      <c r="F22" s="12">
        <v>5</v>
      </c>
      <c r="G22" s="66">
        <v>1</v>
      </c>
      <c r="H22" s="12">
        <v>321</v>
      </c>
      <c r="I22" s="12">
        <v>180</v>
      </c>
      <c r="J22" s="12">
        <v>244</v>
      </c>
      <c r="K22" s="12">
        <v>168</v>
      </c>
      <c r="L22" s="12">
        <v>191</v>
      </c>
      <c r="M22" s="12">
        <v>216</v>
      </c>
      <c r="N22" s="12">
        <f>SUM(H22:M22)</f>
        <v>1320</v>
      </c>
      <c r="O22" s="50">
        <f>RANK(N22,$N$22:$N$25,0)</f>
        <v>4</v>
      </c>
    </row>
    <row r="23" spans="2:15" ht="18.75">
      <c r="B23" s="12">
        <v>2</v>
      </c>
      <c r="C23" s="12" t="s">
        <v>106</v>
      </c>
      <c r="D23" s="65">
        <v>11</v>
      </c>
      <c r="E23" s="66">
        <v>4</v>
      </c>
      <c r="F23" s="12">
        <v>4</v>
      </c>
      <c r="G23" s="66">
        <v>3</v>
      </c>
      <c r="H23" s="12">
        <v>292</v>
      </c>
      <c r="I23" s="12">
        <v>212</v>
      </c>
      <c r="J23" s="12">
        <v>308</v>
      </c>
      <c r="K23" s="12">
        <v>219</v>
      </c>
      <c r="L23" s="12">
        <v>221</v>
      </c>
      <c r="M23" s="12">
        <v>247</v>
      </c>
      <c r="N23" s="12">
        <f>SUM(H23:M23)</f>
        <v>1499</v>
      </c>
      <c r="O23" s="50">
        <f>RANK(N23,$N$22:$N$25,0)</f>
        <v>3</v>
      </c>
    </row>
    <row r="24" spans="2:15" ht="18.75">
      <c r="B24" s="12">
        <v>3</v>
      </c>
      <c r="C24" s="12" t="s">
        <v>107</v>
      </c>
      <c r="D24" s="65">
        <v>17</v>
      </c>
      <c r="E24" s="66">
        <v>2</v>
      </c>
      <c r="F24" s="12">
        <v>5</v>
      </c>
      <c r="G24" s="66">
        <v>1</v>
      </c>
      <c r="H24" s="12">
        <v>350</v>
      </c>
      <c r="I24" s="12">
        <v>262</v>
      </c>
      <c r="J24" s="12">
        <v>289</v>
      </c>
      <c r="K24" s="12">
        <v>278</v>
      </c>
      <c r="L24" s="12">
        <v>253</v>
      </c>
      <c r="M24" s="12">
        <v>280</v>
      </c>
      <c r="N24" s="12">
        <f>SUM(H24:M24)</f>
        <v>1712</v>
      </c>
      <c r="O24" s="50">
        <f>RANK(N24,$N$22:$N$25,0)</f>
        <v>1</v>
      </c>
    </row>
    <row r="25" spans="2:15" ht="18.75">
      <c r="B25" s="12">
        <v>4</v>
      </c>
      <c r="C25" s="12" t="s">
        <v>110</v>
      </c>
      <c r="D25" s="65">
        <v>19.5</v>
      </c>
      <c r="E25" s="66">
        <v>1</v>
      </c>
      <c r="F25" s="12">
        <v>3</v>
      </c>
      <c r="G25" s="66">
        <v>4</v>
      </c>
      <c r="H25" s="12">
        <v>369</v>
      </c>
      <c r="I25" s="12">
        <v>200</v>
      </c>
      <c r="J25" s="12">
        <v>226</v>
      </c>
      <c r="K25" s="12">
        <v>200</v>
      </c>
      <c r="L25" s="12">
        <v>261</v>
      </c>
      <c r="M25" s="12">
        <v>250</v>
      </c>
      <c r="N25" s="12">
        <f>SUM(H25:M25)</f>
        <v>1506</v>
      </c>
      <c r="O25" s="50">
        <f>RANK(N25,$N$22:$N$25,0)</f>
        <v>2</v>
      </c>
    </row>
    <row r="26" spans="4:7" ht="15.75">
      <c r="D26" s="6"/>
      <c r="G26" s="23"/>
    </row>
    <row r="27" spans="3:4" ht="15.75">
      <c r="C27" s="6" t="s">
        <v>15</v>
      </c>
      <c r="D27" s="6" t="s">
        <v>16</v>
      </c>
    </row>
  </sheetData>
  <sheetProtection password="CC71" sheet="1" objects="1" scenarios="1"/>
  <mergeCells count="20">
    <mergeCell ref="B5:I5"/>
    <mergeCell ref="G20:G21"/>
    <mergeCell ref="B18:I18"/>
    <mergeCell ref="F7:F8"/>
    <mergeCell ref="G7:G8"/>
    <mergeCell ref="B7:B8"/>
    <mergeCell ref="B20:B21"/>
    <mergeCell ref="C20:C21"/>
    <mergeCell ref="D20:D21"/>
    <mergeCell ref="E20:E21"/>
    <mergeCell ref="F20:F21"/>
    <mergeCell ref="C7:C8"/>
    <mergeCell ref="O20:O21"/>
    <mergeCell ref="H7:M7"/>
    <mergeCell ref="O7:O8"/>
    <mergeCell ref="D7:D8"/>
    <mergeCell ref="E7:E8"/>
    <mergeCell ref="N20:N21"/>
    <mergeCell ref="N7:N8"/>
    <mergeCell ref="H20:M20"/>
  </mergeCells>
  <printOptions/>
  <pageMargins left="0.7" right="0.7" top="0.75" bottom="0.75" header="0.3" footer="0.3"/>
  <pageSetup fitToHeight="1" fitToWidth="1" horizontalDpi="600" verticalDpi="600" orientation="landscape" paperSize="9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B1:H37"/>
  <sheetViews>
    <sheetView tabSelected="1" zoomScalePageLayoutView="0" workbookViewId="0" topLeftCell="A1">
      <selection activeCell="L28" sqref="L28"/>
    </sheetView>
  </sheetViews>
  <sheetFormatPr defaultColWidth="9.140625" defaultRowHeight="15"/>
  <cols>
    <col min="2" max="2" width="3.28125" style="0" customWidth="1"/>
    <col min="3" max="3" width="20.28125" style="0" customWidth="1"/>
    <col min="4" max="4" width="15.57421875" style="0" customWidth="1"/>
    <col min="5" max="5" width="12.421875" style="0" customWidth="1"/>
  </cols>
  <sheetData>
    <row r="1" ht="15.75">
      <c r="F1" s="26" t="s">
        <v>34</v>
      </c>
    </row>
    <row r="2" ht="15.75">
      <c r="F2" s="26" t="s">
        <v>40</v>
      </c>
    </row>
    <row r="3" ht="15.75">
      <c r="F3" s="26" t="s">
        <v>39</v>
      </c>
    </row>
    <row r="6" spans="2:8" ht="15.75">
      <c r="B6" s="87" t="s">
        <v>32</v>
      </c>
      <c r="C6" s="87"/>
      <c r="D6" s="87"/>
      <c r="E6" s="87"/>
      <c r="F6" s="87"/>
      <c r="G6" s="87"/>
      <c r="H6" s="87"/>
    </row>
    <row r="7" spans="2:8" ht="15.75">
      <c r="B7" s="87" t="s">
        <v>28</v>
      </c>
      <c r="C7" s="87"/>
      <c r="D7" s="87"/>
      <c r="E7" s="87"/>
      <c r="F7" s="87"/>
      <c r="G7" s="87"/>
      <c r="H7" s="87"/>
    </row>
    <row r="8" spans="2:8" ht="15.75">
      <c r="B8" s="87" t="s">
        <v>27</v>
      </c>
      <c r="C8" s="87"/>
      <c r="D8" s="87"/>
      <c r="E8" s="87"/>
      <c r="F8" s="87"/>
      <c r="G8" s="87"/>
      <c r="H8" s="87"/>
    </row>
    <row r="9" spans="2:8" ht="15.75">
      <c r="B9" s="87" t="s">
        <v>33</v>
      </c>
      <c r="C9" s="87"/>
      <c r="D9" s="87"/>
      <c r="E9" s="87"/>
      <c r="F9" s="87"/>
      <c r="G9" s="87"/>
      <c r="H9" s="87"/>
    </row>
    <row r="10" spans="2:8" ht="15.75">
      <c r="B10" s="87" t="s">
        <v>38</v>
      </c>
      <c r="C10" s="87"/>
      <c r="D10" s="87"/>
      <c r="E10" s="87"/>
      <c r="F10" s="87"/>
      <c r="G10" s="87"/>
      <c r="H10" s="87"/>
    </row>
    <row r="12" spans="2:8" ht="36.75" customHeight="1">
      <c r="B12" s="14" t="s">
        <v>0</v>
      </c>
      <c r="C12" s="5" t="s">
        <v>26</v>
      </c>
      <c r="D12" s="19" t="s">
        <v>29</v>
      </c>
      <c r="E12" s="19" t="s">
        <v>30</v>
      </c>
      <c r="F12" s="20" t="s">
        <v>31</v>
      </c>
      <c r="G12" s="21" t="s">
        <v>7</v>
      </c>
      <c r="H12" s="22" t="s">
        <v>2</v>
      </c>
    </row>
    <row r="13" spans="2:8" ht="15.75">
      <c r="B13" s="15">
        <v>1</v>
      </c>
      <c r="C13" s="5" t="s">
        <v>17</v>
      </c>
      <c r="D13" s="36">
        <v>2</v>
      </c>
      <c r="E13" s="36">
        <v>2</v>
      </c>
      <c r="F13" s="36">
        <v>4</v>
      </c>
      <c r="G13" s="67">
        <v>8</v>
      </c>
      <c r="H13" s="35">
        <f>RANK(G13,$G$13:$G$19,1)</f>
        <v>2</v>
      </c>
    </row>
    <row r="14" spans="2:8" ht="15.75">
      <c r="B14" s="15">
        <v>2</v>
      </c>
      <c r="C14" s="5" t="s">
        <v>20</v>
      </c>
      <c r="D14" s="36">
        <v>4</v>
      </c>
      <c r="E14" s="36">
        <v>1</v>
      </c>
      <c r="F14" s="36">
        <v>2</v>
      </c>
      <c r="G14" s="67">
        <v>7</v>
      </c>
      <c r="H14" s="35">
        <f aca="true" t="shared" si="0" ref="H14:H19">RANK(G14,$G$13:$G$19,1)</f>
        <v>1</v>
      </c>
    </row>
    <row r="15" spans="2:8" ht="15.75">
      <c r="B15" s="15">
        <v>3</v>
      </c>
      <c r="C15" s="5" t="s">
        <v>50</v>
      </c>
      <c r="D15" s="36">
        <v>6</v>
      </c>
      <c r="E15" s="36">
        <v>4</v>
      </c>
      <c r="F15" s="36">
        <v>12</v>
      </c>
      <c r="G15" s="67">
        <v>22</v>
      </c>
      <c r="H15" s="35">
        <f t="shared" si="0"/>
        <v>6</v>
      </c>
    </row>
    <row r="16" spans="2:8" ht="15.75">
      <c r="B16" s="15">
        <v>4</v>
      </c>
      <c r="C16" s="5" t="s">
        <v>21</v>
      </c>
      <c r="D16" s="36">
        <v>1</v>
      </c>
      <c r="E16" s="36">
        <v>4</v>
      </c>
      <c r="F16" s="36">
        <v>6</v>
      </c>
      <c r="G16" s="67">
        <v>11</v>
      </c>
      <c r="H16" s="35">
        <f t="shared" si="0"/>
        <v>3</v>
      </c>
    </row>
    <row r="17" spans="2:8" ht="15.75">
      <c r="B17" s="15">
        <v>5</v>
      </c>
      <c r="C17" s="5" t="s">
        <v>88</v>
      </c>
      <c r="D17" s="36">
        <v>7</v>
      </c>
      <c r="E17" s="36">
        <v>4</v>
      </c>
      <c r="F17" s="36">
        <v>8</v>
      </c>
      <c r="G17" s="67">
        <v>19</v>
      </c>
      <c r="H17" s="35">
        <f t="shared" si="0"/>
        <v>5</v>
      </c>
    </row>
    <row r="18" spans="2:8" ht="15.75">
      <c r="B18" s="15">
        <v>6</v>
      </c>
      <c r="C18" s="5" t="s">
        <v>120</v>
      </c>
      <c r="D18" s="36">
        <v>3</v>
      </c>
      <c r="E18" s="36">
        <v>3</v>
      </c>
      <c r="F18" s="36">
        <v>10</v>
      </c>
      <c r="G18" s="67">
        <v>16</v>
      </c>
      <c r="H18" s="35">
        <f t="shared" si="0"/>
        <v>4</v>
      </c>
    </row>
    <row r="19" spans="2:8" ht="15.75">
      <c r="B19" s="15">
        <v>7</v>
      </c>
      <c r="C19" s="5" t="s">
        <v>121</v>
      </c>
      <c r="D19" s="36">
        <v>5</v>
      </c>
      <c r="E19" s="36">
        <v>4</v>
      </c>
      <c r="F19" s="36">
        <v>14</v>
      </c>
      <c r="G19" s="67">
        <v>23</v>
      </c>
      <c r="H19" s="35">
        <f t="shared" si="0"/>
        <v>7</v>
      </c>
    </row>
    <row r="20" spans="2:8" ht="15.75">
      <c r="B20" s="17"/>
      <c r="C20" s="17"/>
      <c r="D20" s="17"/>
      <c r="E20" s="17"/>
      <c r="F20" s="17"/>
      <c r="G20" s="17"/>
      <c r="H20" s="17"/>
    </row>
    <row r="21" spans="2:8" ht="15.75">
      <c r="B21" s="17"/>
      <c r="C21" s="17"/>
      <c r="D21" s="17"/>
      <c r="E21" s="17"/>
      <c r="F21" s="17"/>
      <c r="G21" s="17"/>
      <c r="H21" s="17"/>
    </row>
    <row r="22" spans="2:8" ht="15.75">
      <c r="B22" s="87" t="s">
        <v>32</v>
      </c>
      <c r="C22" s="87"/>
      <c r="D22" s="87"/>
      <c r="E22" s="87"/>
      <c r="F22" s="87"/>
      <c r="G22" s="87"/>
      <c r="H22" s="87"/>
    </row>
    <row r="23" spans="2:8" ht="15.75">
      <c r="B23" s="87" t="s">
        <v>28</v>
      </c>
      <c r="C23" s="87"/>
      <c r="D23" s="87"/>
      <c r="E23" s="87"/>
      <c r="F23" s="87"/>
      <c r="G23" s="87"/>
      <c r="H23" s="87"/>
    </row>
    <row r="24" spans="2:8" ht="15.75">
      <c r="B24" s="87" t="s">
        <v>27</v>
      </c>
      <c r="C24" s="87"/>
      <c r="D24" s="87"/>
      <c r="E24" s="87"/>
      <c r="F24" s="87"/>
      <c r="G24" s="87"/>
      <c r="H24" s="87"/>
    </row>
    <row r="25" spans="2:8" ht="15.75">
      <c r="B25" s="87" t="s">
        <v>35</v>
      </c>
      <c r="C25" s="87"/>
      <c r="D25" s="87"/>
      <c r="E25" s="87"/>
      <c r="F25" s="87"/>
      <c r="G25" s="87"/>
      <c r="H25" s="87"/>
    </row>
    <row r="26" spans="2:8" ht="15.75">
      <c r="B26" s="87" t="s">
        <v>38</v>
      </c>
      <c r="C26" s="87"/>
      <c r="D26" s="87"/>
      <c r="E26" s="87"/>
      <c r="F26" s="87"/>
      <c r="G26" s="87"/>
      <c r="H26" s="87"/>
    </row>
    <row r="27" spans="2:8" ht="15">
      <c r="B27" s="23"/>
      <c r="C27" s="23"/>
      <c r="D27" s="23"/>
      <c r="E27" s="23"/>
      <c r="F27" s="23"/>
      <c r="G27" s="23"/>
      <c r="H27" s="23"/>
    </row>
    <row r="28" spans="2:8" ht="31.5">
      <c r="B28" s="14" t="s">
        <v>0</v>
      </c>
      <c r="C28" s="5" t="s">
        <v>26</v>
      </c>
      <c r="D28" s="19" t="s">
        <v>29</v>
      </c>
      <c r="E28" s="19" t="s">
        <v>30</v>
      </c>
      <c r="F28" s="20" t="s">
        <v>31</v>
      </c>
      <c r="G28" s="21" t="s">
        <v>7</v>
      </c>
      <c r="H28" s="22" t="s">
        <v>2</v>
      </c>
    </row>
    <row r="29" spans="2:8" ht="15.75">
      <c r="B29" s="15">
        <v>1</v>
      </c>
      <c r="C29" s="5" t="s">
        <v>48</v>
      </c>
      <c r="D29" s="35">
        <v>3</v>
      </c>
      <c r="E29" s="35">
        <v>1</v>
      </c>
      <c r="F29" s="35">
        <v>8</v>
      </c>
      <c r="G29" s="67">
        <v>12</v>
      </c>
      <c r="H29" s="36">
        <f>RANK(G29,$G$29:$G$32,1)</f>
        <v>3</v>
      </c>
    </row>
    <row r="30" spans="2:8" ht="15.75">
      <c r="B30" s="16">
        <v>2</v>
      </c>
      <c r="C30" s="5" t="s">
        <v>106</v>
      </c>
      <c r="D30" s="35">
        <v>4</v>
      </c>
      <c r="E30" s="35">
        <v>3</v>
      </c>
      <c r="F30" s="35">
        <v>6</v>
      </c>
      <c r="G30" s="67">
        <v>13</v>
      </c>
      <c r="H30" s="36">
        <f>RANK(G30,$G$29:$G$32,1)</f>
        <v>4</v>
      </c>
    </row>
    <row r="31" spans="2:8" ht="15.75">
      <c r="B31" s="16">
        <v>3</v>
      </c>
      <c r="C31" s="5" t="s">
        <v>107</v>
      </c>
      <c r="D31" s="35">
        <v>2</v>
      </c>
      <c r="E31" s="35">
        <v>1</v>
      </c>
      <c r="F31" s="35">
        <v>2</v>
      </c>
      <c r="G31" s="67">
        <v>5</v>
      </c>
      <c r="H31" s="36">
        <f>RANK(G31,$G$29:$G$32,1)</f>
        <v>1</v>
      </c>
    </row>
    <row r="32" spans="2:8" ht="15.75">
      <c r="B32" s="16">
        <v>4</v>
      </c>
      <c r="C32" s="5" t="s">
        <v>110</v>
      </c>
      <c r="D32" s="35">
        <v>1</v>
      </c>
      <c r="E32" s="35">
        <v>4</v>
      </c>
      <c r="F32" s="35">
        <v>4</v>
      </c>
      <c r="G32" s="67">
        <v>9</v>
      </c>
      <c r="H32" s="36">
        <f>RANK(G32,$G$29:$G$32,1)</f>
        <v>2</v>
      </c>
    </row>
    <row r="33" spans="2:8" ht="15.75">
      <c r="B33" s="17"/>
      <c r="C33" s="17"/>
      <c r="D33" s="17"/>
      <c r="E33" s="17"/>
      <c r="F33" s="17"/>
      <c r="G33" s="17"/>
      <c r="H33" s="17"/>
    </row>
    <row r="34" spans="2:8" ht="15.75">
      <c r="B34" s="17"/>
      <c r="C34" s="17"/>
      <c r="D34" s="17"/>
      <c r="E34" s="17"/>
      <c r="F34" s="17"/>
      <c r="G34" s="17"/>
      <c r="H34" s="17"/>
    </row>
    <row r="35" spans="2:8" ht="15.75">
      <c r="B35" s="17"/>
      <c r="C35" s="6" t="s">
        <v>15</v>
      </c>
      <c r="D35" s="18"/>
      <c r="E35" s="6" t="s">
        <v>16</v>
      </c>
      <c r="F35" s="18"/>
      <c r="G35" s="17"/>
      <c r="H35" s="17"/>
    </row>
    <row r="37" spans="3:5" ht="15.75">
      <c r="C37" s="6"/>
      <c r="E37" s="6"/>
    </row>
  </sheetData>
  <sheetProtection password="CC53" sheet="1" objects="1" scenarios="1"/>
  <mergeCells count="10">
    <mergeCell ref="B26:H26"/>
    <mergeCell ref="B22:H22"/>
    <mergeCell ref="B25:H25"/>
    <mergeCell ref="B6:H6"/>
    <mergeCell ref="B7:H7"/>
    <mergeCell ref="B8:H8"/>
    <mergeCell ref="B10:H10"/>
    <mergeCell ref="B9:H9"/>
    <mergeCell ref="B23:H23"/>
    <mergeCell ref="B24:H24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2014-05-20T09:34:38Z</dcterms:modified>
  <cp:category/>
  <cp:version/>
  <cp:contentType/>
  <cp:contentStatus/>
</cp:coreProperties>
</file>